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4275" activeTab="3"/>
  </bookViews>
  <sheets>
    <sheet name="Income Statement" sheetId="1" r:id="rId1"/>
    <sheet name="Balance Sheet" sheetId="2" r:id="rId2"/>
    <sheet name="Changes in Equity" sheetId="3" r:id="rId3"/>
    <sheet name="Cashflow Statement" sheetId="4" r:id="rId4"/>
  </sheets>
  <definedNames>
    <definedName name="_xlnm.Print_Area" localSheetId="1">'Balance Sheet'!$A$1:$I$56</definedName>
    <definedName name="_xlnm.Print_Area" localSheetId="3">'Cashflow Statement'!$A$1:$I$60</definedName>
    <definedName name="_xlnm.Print_Area" localSheetId="2">'Changes in Equity'!$A$1:$O$46</definedName>
    <definedName name="_xlnm.Print_Area" localSheetId="0">'Income Statement'!$A$1:$N$56</definedName>
    <definedName name="_xlnm.Print_Titles" localSheetId="1">'Balance Sheet'!$1:$10</definedName>
    <definedName name="_xlnm.Print_Titles" localSheetId="0">'Income Statement'!$1:$4</definedName>
  </definedNames>
  <calcPr fullCalcOnLoad="1"/>
</workbook>
</file>

<file path=xl/sharedStrings.xml><?xml version="1.0" encoding="utf-8"?>
<sst xmlns="http://schemas.openxmlformats.org/spreadsheetml/2006/main" count="161" uniqueCount="116">
  <si>
    <t>LONG TERM LIABILITIES</t>
  </si>
  <si>
    <t>SHARE CAPITAL</t>
  </si>
  <si>
    <t>RESERVES</t>
  </si>
  <si>
    <t>MINORITY INTERESTS</t>
  </si>
  <si>
    <t>SHAREHOLDERS' FUNDS</t>
  </si>
  <si>
    <t>(Audited)</t>
  </si>
  <si>
    <t>RM'000</t>
  </si>
  <si>
    <t xml:space="preserve">Inventories </t>
  </si>
  <si>
    <t xml:space="preserve">CURRENT ASSETS </t>
  </si>
  <si>
    <t>FINANCED BY:</t>
  </si>
  <si>
    <t>(Unaudited)</t>
  </si>
  <si>
    <t>Current Quarter Ended</t>
  </si>
  <si>
    <t>Comparative Quarter   Ended</t>
  </si>
  <si>
    <t>Investing Activities</t>
  </si>
  <si>
    <t>- Equity investments</t>
  </si>
  <si>
    <t>- Other investments</t>
  </si>
  <si>
    <t>Financing Activities</t>
  </si>
  <si>
    <t>Net Change in Cash &amp; Cash Equivalents</t>
  </si>
  <si>
    <t>Cash &amp; Cash Equivalents at beginning of year</t>
  </si>
  <si>
    <t>ended</t>
  </si>
  <si>
    <t>Operating profit before changes in working capital</t>
  </si>
  <si>
    <t>Changes in working capital:</t>
  </si>
  <si>
    <t>Net Change in Current Liabilities</t>
  </si>
  <si>
    <t>Net Change in Current Assets</t>
  </si>
  <si>
    <t>Net Cash flows from operating activities</t>
  </si>
  <si>
    <t>(RM'000)</t>
  </si>
  <si>
    <t>Reserve</t>
  </si>
  <si>
    <t>Capital</t>
  </si>
  <si>
    <t>Retained</t>
  </si>
  <si>
    <t>Profits</t>
  </si>
  <si>
    <t>Total</t>
  </si>
  <si>
    <t>Income tax paid</t>
  </si>
  <si>
    <t>Interest paid</t>
  </si>
  <si>
    <t>Cash &amp; Cash Equivalents at end of period</t>
  </si>
  <si>
    <t>(unaudited)</t>
  </si>
  <si>
    <t>(Company No: 356602-W)</t>
  </si>
  <si>
    <t>Condensed Consolidated Income Statements</t>
  </si>
  <si>
    <t>Condensed Consolidated Balance Sheets</t>
  </si>
  <si>
    <t>Taxation recoverable</t>
  </si>
  <si>
    <t>Cash and bank balances</t>
  </si>
  <si>
    <t>Other receivables</t>
  </si>
  <si>
    <t>Trade receivables</t>
  </si>
  <si>
    <t>DEDUCT: CURRENT LIABILITIES</t>
  </si>
  <si>
    <t>Amount due to directors</t>
  </si>
  <si>
    <t>Other payables</t>
  </si>
  <si>
    <t>Trade payables</t>
  </si>
  <si>
    <t>Short term bank borrowings</t>
  </si>
  <si>
    <t>Provision for taxation</t>
  </si>
  <si>
    <t>Al-Bai' Bithaman Ajil Fixed Rate Serial Bonds</t>
  </si>
  <si>
    <t>NET TANGIBLE ASSETS PER SHARE (RM)</t>
  </si>
  <si>
    <t xml:space="preserve">Long term bank borrowings </t>
  </si>
  <si>
    <t>Deferred taxation</t>
  </si>
  <si>
    <t>The Condensed Consolidated Balance Sheets should be read in conjunction with the Audited Annual Financial Report for the</t>
  </si>
  <si>
    <t>Condensed Consolidated Statement Of Changes In Equity</t>
  </si>
  <si>
    <t>Issue of shares - Employees'</t>
  </si>
  <si>
    <t xml:space="preserve"> Shares Option Scheme</t>
  </si>
  <si>
    <t>Profit for the period</t>
  </si>
  <si>
    <t>Share</t>
  </si>
  <si>
    <t xml:space="preserve">Share </t>
  </si>
  <si>
    <t>Assets</t>
  </si>
  <si>
    <t>Revaluation</t>
  </si>
  <si>
    <t>Premium</t>
  </si>
  <si>
    <t xml:space="preserve">on </t>
  </si>
  <si>
    <t>Consolidation</t>
  </si>
  <si>
    <t>- 3 -</t>
  </si>
  <si>
    <t>The Condensed Consolidated Income Statements should be read in conjunction with the Audited Annual Financial Report for the</t>
  </si>
  <si>
    <t>The Condensed Consolidated Statement of Changes in Equity should be read in conjunction with the Audited Annual Financial Report for the</t>
  </si>
  <si>
    <t xml:space="preserve"> - 1 -</t>
  </si>
  <si>
    <t>REVENUE</t>
  </si>
  <si>
    <t>OPERATING EXPENSES</t>
  </si>
  <si>
    <t>OTHER OPERATING INCOME</t>
  </si>
  <si>
    <t>PROFIT FROM OPERATIONS</t>
  </si>
  <si>
    <t>INVESTING RESULTS</t>
  </si>
  <si>
    <t xml:space="preserve">Condensed Consolidated Cash Flow Statement </t>
  </si>
  <si>
    <t xml:space="preserve">The Condensed Consolidated Cash Flow Statement should be read in conjunction with the </t>
  </si>
  <si>
    <t>PROFIT BEFORE TAX</t>
  </si>
  <si>
    <t>TAXATION</t>
  </si>
  <si>
    <t>PROFIT AFTER TAX</t>
  </si>
  <si>
    <t>MINORITY INTEREST</t>
  </si>
  <si>
    <t>NET PROFIT FOR THE PERIOD</t>
  </si>
  <si>
    <t xml:space="preserve">Kwantas Corporation Berhad </t>
  </si>
  <si>
    <t xml:space="preserve"> - 4 -</t>
  </si>
  <si>
    <t xml:space="preserve"> - 2 -</t>
  </si>
  <si>
    <t>Interest income</t>
  </si>
  <si>
    <t>Interest expenses</t>
  </si>
  <si>
    <t>Adjustments for:-</t>
  </si>
  <si>
    <t>- Debt securities issues (issued of bonds)</t>
  </si>
  <si>
    <t>- Movement in bank borrowings</t>
  </si>
  <si>
    <t>Profit before tax</t>
  </si>
  <si>
    <t>Depreciation of property, plant and equipment</t>
  </si>
  <si>
    <t xml:space="preserve">Cash generated from operations </t>
  </si>
  <si>
    <t xml:space="preserve">BASIC EPS (SEN) </t>
  </si>
  <si>
    <t>FULLY DILUTED EPS(SEN)</t>
  </si>
  <si>
    <t>Dividend</t>
  </si>
  <si>
    <t xml:space="preserve">- Transactions with owners as owners </t>
  </si>
  <si>
    <t>-</t>
  </si>
  <si>
    <t>For The Three Months Ended 30 September 2003</t>
  </si>
  <si>
    <t>3 months</t>
  </si>
  <si>
    <t>30.9.03</t>
  </si>
  <si>
    <t xml:space="preserve">   Audited Annual Financial Report for the year ended 30th June 2003.</t>
  </si>
  <si>
    <t>30.9.02</t>
  </si>
  <si>
    <t>(audited)</t>
  </si>
  <si>
    <t xml:space="preserve">   year ended 30th June 2003.</t>
  </si>
  <si>
    <t>As At 30 September 2003</t>
  </si>
  <si>
    <t>As at 30.9.03</t>
  </si>
  <si>
    <t>As at 30.06.03</t>
  </si>
  <si>
    <t>NON-CURRENT ASSETS</t>
  </si>
  <si>
    <t>Property, plant and equipment</t>
  </si>
  <si>
    <t>Deferred tax assets</t>
  </si>
  <si>
    <t>FINANCE COSTS, NET</t>
  </si>
  <si>
    <t>At 30 September 2003</t>
  </si>
  <si>
    <t>At 1 July 2002</t>
  </si>
  <si>
    <t>At 30 September 2002</t>
  </si>
  <si>
    <t>At 1 July 2003</t>
  </si>
  <si>
    <t>NET CURRENT ASSETS</t>
  </si>
  <si>
    <t>3 months Cumulative to date</t>
  </si>
</sst>
</file>

<file path=xl/styles.xml><?xml version="1.0" encoding="utf-8"?>
<styleSheet xmlns="http://schemas.openxmlformats.org/spreadsheetml/2006/main">
  <numFmts count="4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0.000"/>
    <numFmt numFmtId="187" formatCode="0.0000"/>
    <numFmt numFmtId="188" formatCode="0.0%"/>
    <numFmt numFmtId="189" formatCode="#,##0.0_);\(#,##0.0\)"/>
    <numFmt numFmtId="190" formatCode="0.00000"/>
    <numFmt numFmtId="191" formatCode="0.0"/>
    <numFmt numFmtId="192" formatCode="0.00;[Red]0.00"/>
    <numFmt numFmtId="193" formatCode="0.00_);\(0.00\)"/>
    <numFmt numFmtId="194" formatCode="0.0_);\(0.0\)"/>
    <numFmt numFmtId="195" formatCode="0_ ;\-0\ "/>
    <numFmt numFmtId="196" formatCode="#,##0.00_ ;\-#,##0.00\ "/>
    <numFmt numFmtId="197" formatCode="0.0000000"/>
    <numFmt numFmtId="198" formatCode="0.000000"/>
    <numFmt numFmtId="199" formatCode="_(* #,##0.000_);_(* \(#,##0.000\);_(* &quot;-&quot;??_);_(@_)"/>
    <numFmt numFmtId="200" formatCode="0.00000000"/>
    <numFmt numFmtId="201" formatCode="_(* #,##0.0000_);_(* \(#,##0.0000\);_(* &quot;-&quot;??_);_(@_)"/>
    <numFmt numFmtId="202" formatCode="_(* #,##0.0_);_(* \(#,##0.0\);_(* &quot;-&quot;?_);_(@_)"/>
    <numFmt numFmtId="203" formatCode="_(* #,##0.000_);_(* \(#,##0.000\);_(* &quot;-&quot;???_);_(@_)"/>
  </numFmts>
  <fonts count="15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5" fontId="0" fillId="0" borderId="0" xfId="15" applyNumberFormat="1" applyFont="1" applyAlignment="1">
      <alignment/>
    </xf>
    <xf numFmtId="185" fontId="0" fillId="0" borderId="0" xfId="15" applyNumberFormat="1" applyFont="1" applyBorder="1" applyAlignment="1">
      <alignment/>
    </xf>
    <xf numFmtId="9" fontId="0" fillId="0" borderId="0" xfId="19" applyFont="1" applyAlignment="1">
      <alignment/>
    </xf>
    <xf numFmtId="9" fontId="0" fillId="0" borderId="0" xfId="19" applyFont="1" applyAlignment="1">
      <alignment vertical="top"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85" fontId="4" fillId="0" borderId="0" xfId="15" applyNumberFormat="1" applyFont="1" applyAlignment="1">
      <alignment horizontal="center"/>
    </xf>
    <xf numFmtId="185" fontId="4" fillId="0" borderId="3" xfId="15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justify" wrapText="1"/>
    </xf>
    <xf numFmtId="185" fontId="4" fillId="0" borderId="4" xfId="15" applyNumberFormat="1" applyFont="1" applyBorder="1" applyAlignment="1">
      <alignment horizontal="center"/>
    </xf>
    <xf numFmtId="185" fontId="4" fillId="0" borderId="0" xfId="15" applyNumberFormat="1" applyFont="1" applyBorder="1" applyAlignment="1">
      <alignment horizontal="center"/>
    </xf>
    <xf numFmtId="185" fontId="4" fillId="0" borderId="0" xfId="15" applyNumberFormat="1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 quotePrefix="1">
      <alignment horizontal="right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185" fontId="4" fillId="0" borderId="0" xfId="15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85" fontId="3" fillId="0" borderId="0" xfId="15" applyNumberFormat="1" applyFont="1" applyBorder="1" applyAlignment="1">
      <alignment/>
    </xf>
    <xf numFmtId="9" fontId="4" fillId="0" borderId="0" xfId="19" applyFont="1" applyBorder="1" applyAlignment="1">
      <alignment/>
    </xf>
    <xf numFmtId="0" fontId="4" fillId="0" borderId="0" xfId="0" applyFont="1" applyAlignment="1">
      <alignment vertical="top" wrapText="1"/>
    </xf>
    <xf numFmtId="185" fontId="4" fillId="0" borderId="0" xfId="15" applyNumberFormat="1" applyFont="1" applyBorder="1" applyAlignment="1">
      <alignment vertical="top"/>
    </xf>
    <xf numFmtId="0" fontId="4" fillId="0" borderId="0" xfId="0" applyFont="1" applyAlignment="1">
      <alignment horizontal="justify" vertical="top" wrapText="1"/>
    </xf>
    <xf numFmtId="185" fontId="4" fillId="0" borderId="1" xfId="15" applyNumberFormat="1" applyFont="1" applyBorder="1" applyAlignment="1">
      <alignment vertical="top"/>
    </xf>
    <xf numFmtId="0" fontId="3" fillId="0" borderId="0" xfId="0" applyFont="1" applyAlignment="1">
      <alignment vertical="top" wrapText="1"/>
    </xf>
    <xf numFmtId="185" fontId="3" fillId="0" borderId="0" xfId="15" applyNumberFormat="1" applyFont="1" applyBorder="1" applyAlignment="1">
      <alignment vertical="top"/>
    </xf>
    <xf numFmtId="185" fontId="4" fillId="0" borderId="0" xfId="15" applyNumberFormat="1" applyFont="1" applyBorder="1" applyAlignment="1">
      <alignment vertical="center"/>
    </xf>
    <xf numFmtId="185" fontId="3" fillId="0" borderId="0" xfId="15" applyNumberFormat="1" applyFont="1" applyBorder="1" applyAlignment="1">
      <alignment vertical="center"/>
    </xf>
    <xf numFmtId="185" fontId="4" fillId="0" borderId="0" xfId="15" applyNumberFormat="1" applyFont="1" applyBorder="1" applyAlignment="1">
      <alignment/>
    </xf>
    <xf numFmtId="9" fontId="4" fillId="0" borderId="0" xfId="19" applyFont="1" applyBorder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3" fontId="8" fillId="0" borderId="0" xfId="15" applyFont="1" applyAlignment="1">
      <alignment horizontal="right"/>
    </xf>
    <xf numFmtId="43" fontId="8" fillId="0" borderId="0" xfId="15" applyFont="1" applyAlignment="1">
      <alignment/>
    </xf>
    <xf numFmtId="0" fontId="10" fillId="0" borderId="0" xfId="0" applyFont="1" applyAlignment="1">
      <alignment/>
    </xf>
    <xf numFmtId="43" fontId="8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191" fontId="8" fillId="0" borderId="0" xfId="0" applyNumberFormat="1" applyFont="1" applyAlignment="1">
      <alignment/>
    </xf>
    <xf numFmtId="191" fontId="8" fillId="0" borderId="0" xfId="15" applyNumberFormat="1" applyFont="1" applyAlignment="1">
      <alignment/>
    </xf>
    <xf numFmtId="184" fontId="8" fillId="0" borderId="0" xfId="15" applyNumberFormat="1" applyFont="1" applyAlignment="1">
      <alignment/>
    </xf>
    <xf numFmtId="184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5" fontId="0" fillId="0" borderId="0" xfId="0" applyNumberFormat="1" applyAlignment="1">
      <alignment/>
    </xf>
    <xf numFmtId="185" fontId="0" fillId="0" borderId="0" xfId="0" applyNumberFormat="1" applyFont="1" applyAlignment="1">
      <alignment/>
    </xf>
    <xf numFmtId="185" fontId="4" fillId="0" borderId="1" xfId="15" applyNumberFormat="1" applyFont="1" applyBorder="1" applyAlignment="1">
      <alignment horizontal="center"/>
    </xf>
    <xf numFmtId="185" fontId="4" fillId="0" borderId="4" xfId="0" applyNumberFormat="1" applyFont="1" applyBorder="1" applyAlignment="1">
      <alignment/>
    </xf>
    <xf numFmtId="185" fontId="4" fillId="0" borderId="0" xfId="0" applyNumberFormat="1" applyFont="1" applyBorder="1" applyAlignment="1">
      <alignment/>
    </xf>
    <xf numFmtId="185" fontId="0" fillId="0" borderId="0" xfId="15" applyNumberFormat="1" applyAlignment="1">
      <alignment/>
    </xf>
    <xf numFmtId="185" fontId="8" fillId="0" borderId="0" xfId="15" applyNumberFormat="1" applyFont="1" applyAlignment="1">
      <alignment horizontal="right"/>
    </xf>
    <xf numFmtId="185" fontId="8" fillId="0" borderId="0" xfId="15" applyNumberFormat="1" applyFont="1" applyAlignment="1">
      <alignment/>
    </xf>
    <xf numFmtId="185" fontId="4" fillId="0" borderId="1" xfId="15" applyNumberFormat="1" applyFont="1" applyBorder="1" applyAlignment="1">
      <alignment/>
    </xf>
    <xf numFmtId="185" fontId="3" fillId="0" borderId="0" xfId="15" applyNumberFormat="1" applyFont="1" applyAlignment="1">
      <alignment horizontal="center"/>
    </xf>
    <xf numFmtId="185" fontId="3" fillId="0" borderId="2" xfId="15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185" fontId="4" fillId="0" borderId="0" xfId="15" applyNumberFormat="1" applyFont="1" applyFill="1" applyAlignment="1">
      <alignment/>
    </xf>
    <xf numFmtId="185" fontId="4" fillId="0" borderId="3" xfId="15" applyNumberFormat="1" applyFont="1" applyFill="1" applyBorder="1" applyAlignment="1">
      <alignment horizontal="center"/>
    </xf>
    <xf numFmtId="185" fontId="4" fillId="0" borderId="1" xfId="15" applyNumberFormat="1" applyFont="1" applyFill="1" applyBorder="1" applyAlignment="1">
      <alignment/>
    </xf>
    <xf numFmtId="185" fontId="4" fillId="0" borderId="0" xfId="15" applyNumberFormat="1" applyFont="1" applyFill="1" applyBorder="1" applyAlignment="1">
      <alignment horizontal="center"/>
    </xf>
    <xf numFmtId="185" fontId="4" fillId="0" borderId="4" xfId="15" applyNumberFormat="1" applyFont="1" applyFill="1" applyBorder="1" applyAlignment="1">
      <alignment horizontal="center"/>
    </xf>
    <xf numFmtId="185" fontId="4" fillId="0" borderId="0" xfId="15" applyNumberFormat="1" applyFont="1" applyFill="1" applyBorder="1" applyAlignment="1">
      <alignment vertical="top"/>
    </xf>
    <xf numFmtId="185" fontId="4" fillId="0" borderId="1" xfId="15" applyNumberFormat="1" applyFont="1" applyFill="1" applyBorder="1" applyAlignment="1">
      <alignment vertical="top"/>
    </xf>
    <xf numFmtId="185" fontId="4" fillId="0" borderId="0" xfId="15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85" fontId="0" fillId="0" borderId="0" xfId="15" applyNumberFormat="1" applyFont="1" applyFill="1" applyAlignment="1">
      <alignment/>
    </xf>
    <xf numFmtId="185" fontId="4" fillId="0" borderId="1" xfId="15" applyNumberFormat="1" applyFont="1" applyFill="1" applyBorder="1" applyAlignment="1">
      <alignment vertical="center"/>
    </xf>
    <xf numFmtId="9" fontId="4" fillId="0" borderId="0" xfId="19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43" fontId="4" fillId="0" borderId="0" xfId="19" applyNumberFormat="1" applyFont="1" applyBorder="1" applyAlignment="1">
      <alignment vertical="top"/>
    </xf>
    <xf numFmtId="43" fontId="4" fillId="0" borderId="0" xfId="19" applyNumberFormat="1" applyFont="1" applyFill="1" applyBorder="1" applyAlignment="1">
      <alignment vertical="center"/>
    </xf>
    <xf numFmtId="43" fontId="4" fillId="0" borderId="0" xfId="19" applyNumberFormat="1" applyFont="1" applyFill="1" applyBorder="1" applyAlignment="1">
      <alignment vertical="top"/>
    </xf>
    <xf numFmtId="9" fontId="4" fillId="0" borderId="0" xfId="19" applyFont="1" applyFill="1" applyBorder="1" applyAlignment="1">
      <alignment vertical="center"/>
    </xf>
    <xf numFmtId="185" fontId="4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85" fontId="4" fillId="0" borderId="5" xfId="15" applyNumberFormat="1" applyFont="1" applyFill="1" applyBorder="1" applyAlignment="1">
      <alignment vertic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185" fontId="4" fillId="2" borderId="0" xfId="15" applyNumberFormat="1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/>
    </xf>
    <xf numFmtId="185" fontId="4" fillId="2" borderId="1" xfId="15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85" fontId="4" fillId="2" borderId="0" xfId="15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185" fontId="3" fillId="2" borderId="0" xfId="15" applyNumberFormat="1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185" fontId="3" fillId="2" borderId="2" xfId="15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85" fontId="0" fillId="2" borderId="0" xfId="0" applyNumberFormat="1" applyFill="1" applyAlignment="1">
      <alignment/>
    </xf>
    <xf numFmtId="0" fontId="6" fillId="2" borderId="0" xfId="0" applyFont="1" applyFill="1" applyAlignment="1">
      <alignment/>
    </xf>
    <xf numFmtId="185" fontId="4" fillId="2" borderId="3" xfId="15" applyNumberFormat="1" applyFont="1" applyFill="1" applyBorder="1" applyAlignment="1">
      <alignment horizontal="center"/>
    </xf>
    <xf numFmtId="185" fontId="0" fillId="2" borderId="0" xfId="0" applyNumberFormat="1" applyFont="1" applyFill="1" applyAlignment="1">
      <alignment/>
    </xf>
    <xf numFmtId="0" fontId="4" fillId="2" borderId="0" xfId="0" applyFont="1" applyFill="1" applyAlignment="1" quotePrefix="1">
      <alignment/>
    </xf>
    <xf numFmtId="185" fontId="0" fillId="2" borderId="0" xfId="15" applyNumberFormat="1" applyFill="1" applyAlignment="1">
      <alignment/>
    </xf>
    <xf numFmtId="185" fontId="4" fillId="2" borderId="0" xfId="15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185" fontId="0" fillId="2" borderId="0" xfId="15" applyNumberFormat="1" applyFont="1" applyFill="1" applyAlignment="1">
      <alignment/>
    </xf>
    <xf numFmtId="0" fontId="1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0" fillId="2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43" fontId="8" fillId="2" borderId="0" xfId="15" applyFont="1" applyFill="1" applyAlignment="1">
      <alignment horizontal="right"/>
    </xf>
    <xf numFmtId="185" fontId="8" fillId="2" borderId="0" xfId="15" applyNumberFormat="1" applyFont="1" applyFill="1" applyAlignment="1">
      <alignment horizontal="right"/>
    </xf>
    <xf numFmtId="185" fontId="8" fillId="2" borderId="0" xfId="15" applyNumberFormat="1" applyFont="1" applyFill="1" applyAlignment="1">
      <alignment/>
    </xf>
    <xf numFmtId="43" fontId="8" fillId="2" borderId="0" xfId="15" applyFont="1" applyFill="1" applyAlignment="1">
      <alignment/>
    </xf>
    <xf numFmtId="184" fontId="8" fillId="2" borderId="0" xfId="15" applyNumberFormat="1" applyFont="1" applyFill="1" applyAlignment="1">
      <alignment/>
    </xf>
    <xf numFmtId="43" fontId="8" fillId="2" borderId="0" xfId="0" applyNumberFormat="1" applyFont="1" applyFill="1" applyAlignment="1">
      <alignment/>
    </xf>
    <xf numFmtId="191" fontId="8" fillId="2" borderId="0" xfId="0" applyNumberFormat="1" applyFont="1" applyFill="1" applyAlignment="1">
      <alignment/>
    </xf>
    <xf numFmtId="191" fontId="8" fillId="2" borderId="0" xfId="15" applyNumberFormat="1" applyFont="1" applyFill="1" applyAlignment="1">
      <alignment/>
    </xf>
    <xf numFmtId="184" fontId="0" fillId="2" borderId="0" xfId="0" applyNumberFormat="1" applyFill="1" applyAlignment="1">
      <alignment/>
    </xf>
    <xf numFmtId="2" fontId="8" fillId="2" borderId="0" xfId="0" applyNumberFormat="1" applyFont="1" applyFill="1" applyAlignment="1">
      <alignment/>
    </xf>
    <xf numFmtId="185" fontId="4" fillId="2" borderId="0" xfId="15" applyNumberFormat="1" applyFont="1" applyFill="1" applyBorder="1" applyAlignment="1">
      <alignment/>
    </xf>
    <xf numFmtId="185" fontId="4" fillId="2" borderId="0" xfId="15" applyNumberFormat="1" applyFont="1" applyFill="1" applyBorder="1" applyAlignment="1">
      <alignment horizontal="right"/>
    </xf>
    <xf numFmtId="185" fontId="4" fillId="2" borderId="3" xfId="15" applyNumberFormat="1" applyFont="1" applyFill="1" applyBorder="1" applyAlignment="1">
      <alignment/>
    </xf>
    <xf numFmtId="185" fontId="3" fillId="2" borderId="0" xfId="15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185" fontId="4" fillId="2" borderId="4" xfId="15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2" fillId="0" borderId="0" xfId="0" applyFont="1" applyAlignment="1">
      <alignment horizontal="center"/>
    </xf>
    <xf numFmtId="43" fontId="4" fillId="0" borderId="2" xfId="15" applyNumberFormat="1" applyFont="1" applyFill="1" applyBorder="1" applyAlignment="1">
      <alignment/>
    </xf>
    <xf numFmtId="43" fontId="4" fillId="0" borderId="0" xfId="15" applyNumberFormat="1" applyFont="1" applyFill="1" applyBorder="1" applyAlignment="1">
      <alignment/>
    </xf>
    <xf numFmtId="43" fontId="4" fillId="0" borderId="0" xfId="15" applyNumberFormat="1" applyFont="1" applyBorder="1" applyAlignment="1">
      <alignment/>
    </xf>
    <xf numFmtId="43" fontId="0" fillId="0" borderId="0" xfId="0" applyNumberFormat="1" applyFont="1" applyFill="1" applyBorder="1" applyAlignment="1">
      <alignment/>
    </xf>
    <xf numFmtId="43" fontId="0" fillId="0" borderId="0" xfId="0" applyNumberFormat="1" applyFont="1" applyBorder="1" applyAlignment="1">
      <alignment/>
    </xf>
    <xf numFmtId="43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/>
    </xf>
    <xf numFmtId="185" fontId="3" fillId="2" borderId="1" xfId="15" applyNumberFormat="1" applyFont="1" applyFill="1" applyBorder="1" applyAlignment="1">
      <alignment horizontal="center"/>
    </xf>
    <xf numFmtId="43" fontId="4" fillId="0" borderId="0" xfId="15" applyFont="1" applyBorder="1" applyAlignment="1">
      <alignment horizontal="center"/>
    </xf>
    <xf numFmtId="0" fontId="1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43" fontId="4" fillId="2" borderId="0" xfId="15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0" fillId="2" borderId="0" xfId="0" applyFill="1" applyAlignment="1" quotePrefix="1">
      <alignment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vertical="top"/>
    </xf>
    <xf numFmtId="0" fontId="0" fillId="0" borderId="0" xfId="0" applyFont="1" applyAlignment="1" quotePrefix="1">
      <alignment/>
    </xf>
    <xf numFmtId="0" fontId="14" fillId="2" borderId="0" xfId="0" applyFont="1" applyFill="1" applyBorder="1" applyAlignment="1">
      <alignment/>
    </xf>
    <xf numFmtId="43" fontId="4" fillId="0" borderId="0" xfId="15" applyNumberFormat="1" applyFont="1" applyFill="1" applyBorder="1" applyAlignment="1">
      <alignment horizontal="center"/>
    </xf>
    <xf numFmtId="185" fontId="4" fillId="2" borderId="0" xfId="15" applyNumberFormat="1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200025</xdr:rowOff>
    </xdr:from>
    <xdr:to>
      <xdr:col>12</xdr:col>
      <xdr:colOff>809625</xdr:colOff>
      <xdr:row>4</xdr:row>
      <xdr:rowOff>76200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flipV="1">
          <a:off x="6105525" y="200025"/>
          <a:ext cx="742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123825</xdr:rowOff>
    </xdr:from>
    <xdr:to>
      <xdr:col>8</xdr:col>
      <xdr:colOff>876300</xdr:colOff>
      <xdr:row>4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flipV="1">
          <a:off x="5553075" y="123825"/>
          <a:ext cx="838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1</xdr:row>
      <xdr:rowOff>95250</xdr:rowOff>
    </xdr:from>
    <xdr:to>
      <xdr:col>14</xdr:col>
      <xdr:colOff>752475</xdr:colOff>
      <xdr:row>5</xdr:row>
      <xdr:rowOff>9525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flipV="1">
          <a:off x="7191375" y="285750"/>
          <a:ext cx="838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1</xdr:row>
      <xdr:rowOff>104775</xdr:rowOff>
    </xdr:from>
    <xdr:to>
      <xdr:col>8</xdr:col>
      <xdr:colOff>485775</xdr:colOff>
      <xdr:row>5</xdr:row>
      <xdr:rowOff>19050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flipV="1">
          <a:off x="5629275" y="295275"/>
          <a:ext cx="866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4"/>
  <sheetViews>
    <sheetView showGridLines="0" view="pageBreakPreview" zoomScaleSheetLayoutView="100" workbookViewId="0" topLeftCell="A1">
      <selection activeCell="M11" sqref="M11"/>
    </sheetView>
  </sheetViews>
  <sheetFormatPr defaultColWidth="9.33203125" defaultRowHeight="12.75"/>
  <cols>
    <col min="1" max="1" width="3.5" style="2" customWidth="1"/>
    <col min="2" max="2" width="1.66796875" style="2" customWidth="1"/>
    <col min="3" max="3" width="1.83203125" style="2" customWidth="1"/>
    <col min="4" max="4" width="39.5" style="2" customWidth="1"/>
    <col min="5" max="5" width="2.33203125" style="2" customWidth="1"/>
    <col min="6" max="6" width="2.5" style="2" customWidth="1"/>
    <col min="7" max="7" width="13.16015625" style="2" customWidth="1"/>
    <col min="8" max="8" width="5.5" style="2" customWidth="1"/>
    <col min="9" max="9" width="15" style="2" customWidth="1"/>
    <col min="10" max="10" width="4.5" style="2" customWidth="1"/>
    <col min="11" max="11" width="13.83203125" style="1" customWidth="1"/>
    <col min="12" max="12" width="2.33203125" style="2" customWidth="1"/>
    <col min="13" max="13" width="14.16015625" style="2" customWidth="1"/>
    <col min="14" max="14" width="3.33203125" style="2" customWidth="1"/>
    <col min="15" max="15" width="16.16015625" style="2" customWidth="1"/>
    <col min="16" max="16384" width="8.16015625" style="2" customWidth="1"/>
  </cols>
  <sheetData>
    <row r="1" spans="1:13" ht="20.25" customHeight="1">
      <c r="A1" s="16" t="s">
        <v>80</v>
      </c>
      <c r="B1" s="17"/>
      <c r="C1" s="17"/>
      <c r="D1" s="17"/>
      <c r="E1" s="17"/>
      <c r="F1" s="17"/>
      <c r="G1" s="17"/>
      <c r="H1" s="17"/>
      <c r="I1" s="17"/>
      <c r="J1" s="17"/>
      <c r="K1" s="16"/>
      <c r="L1" s="17"/>
      <c r="M1" s="17"/>
    </row>
    <row r="2" spans="1:13" ht="15">
      <c r="A2" s="2" t="s">
        <v>35</v>
      </c>
      <c r="B2" s="17"/>
      <c r="C2" s="17"/>
      <c r="D2" s="17"/>
      <c r="E2" s="17"/>
      <c r="F2" s="17"/>
      <c r="G2" s="17"/>
      <c r="H2" s="17"/>
      <c r="I2" s="17"/>
      <c r="J2" s="17"/>
      <c r="K2" s="16"/>
      <c r="L2" s="17"/>
      <c r="M2" s="17"/>
    </row>
    <row r="3" spans="1:13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6"/>
      <c r="L3" s="17"/>
      <c r="M3" s="17"/>
    </row>
    <row r="4" spans="1:13" ht="12.75" customHeight="1">
      <c r="A4" s="16" t="s">
        <v>36</v>
      </c>
      <c r="B4" s="17"/>
      <c r="C4" s="17"/>
      <c r="D4" s="17"/>
      <c r="E4" s="17"/>
      <c r="F4" s="17"/>
      <c r="G4" s="17"/>
      <c r="H4" s="17"/>
      <c r="I4" s="17"/>
      <c r="J4" s="17"/>
      <c r="K4" s="16"/>
      <c r="L4" s="17"/>
      <c r="M4" s="17"/>
    </row>
    <row r="5" spans="1:13" ht="12.75" customHeight="1">
      <c r="A5" s="16" t="s">
        <v>96</v>
      </c>
      <c r="B5" s="17"/>
      <c r="C5" s="17"/>
      <c r="D5" s="17"/>
      <c r="E5" s="17"/>
      <c r="F5" s="17"/>
      <c r="G5" s="17"/>
      <c r="H5" s="17"/>
      <c r="I5" s="17"/>
      <c r="J5" s="17"/>
      <c r="K5" s="16"/>
      <c r="L5" s="17"/>
      <c r="M5" s="17"/>
    </row>
    <row r="6" spans="1:13" ht="7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</row>
    <row r="7" spans="1:13" s="3" customFormat="1" ht="15">
      <c r="A7" s="20"/>
      <c r="B7" s="20"/>
      <c r="C7" s="20"/>
      <c r="D7" s="20"/>
      <c r="E7" s="20"/>
      <c r="F7" s="20"/>
      <c r="G7" s="20"/>
      <c r="H7" s="20"/>
      <c r="I7" s="20"/>
      <c r="J7" s="20"/>
      <c r="K7" s="21"/>
      <c r="L7" s="20"/>
      <c r="M7" s="20"/>
    </row>
    <row r="8" spans="1:13" s="1" customFormat="1" ht="14.25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0"/>
      <c r="L8" s="180"/>
      <c r="M8" s="180"/>
    </row>
    <row r="9" spans="1:13" s="1" customFormat="1" ht="13.5" customHeight="1">
      <c r="A9" s="93"/>
      <c r="B9" s="93"/>
      <c r="C9" s="93"/>
      <c r="D9" s="93"/>
      <c r="E9" s="93"/>
      <c r="F9" s="93"/>
      <c r="G9" s="154"/>
      <c r="H9" s="93"/>
      <c r="I9" s="154"/>
      <c r="J9" s="93"/>
      <c r="K9" s="154"/>
      <c r="L9" s="23"/>
      <c r="M9" s="154"/>
    </row>
    <row r="10" spans="1:13" s="1" customFormat="1" ht="42.75">
      <c r="A10" s="16"/>
      <c r="B10" s="16"/>
      <c r="C10" s="16"/>
      <c r="D10" s="16"/>
      <c r="E10" s="16"/>
      <c r="F10" s="32"/>
      <c r="G10" s="33" t="s">
        <v>11</v>
      </c>
      <c r="H10" s="33"/>
      <c r="I10" s="33" t="s">
        <v>12</v>
      </c>
      <c r="J10" s="23"/>
      <c r="K10" s="33" t="s">
        <v>115</v>
      </c>
      <c r="L10" s="32"/>
      <c r="M10" s="33" t="s">
        <v>115</v>
      </c>
    </row>
    <row r="11" spans="1:13" s="1" customFormat="1" ht="14.25">
      <c r="A11" s="16"/>
      <c r="B11" s="16"/>
      <c r="C11" s="16"/>
      <c r="D11" s="16"/>
      <c r="E11" s="16"/>
      <c r="F11" s="32"/>
      <c r="G11" s="23" t="s">
        <v>98</v>
      </c>
      <c r="H11" s="23"/>
      <c r="I11" s="23" t="s">
        <v>100</v>
      </c>
      <c r="J11" s="16"/>
      <c r="K11" s="23" t="s">
        <v>98</v>
      </c>
      <c r="L11" s="23"/>
      <c r="M11" s="23" t="s">
        <v>100</v>
      </c>
    </row>
    <row r="12" spans="1:13" s="1" customFormat="1" ht="15">
      <c r="A12" s="17"/>
      <c r="B12" s="17"/>
      <c r="C12" s="16"/>
      <c r="D12" s="16"/>
      <c r="E12" s="16"/>
      <c r="F12" s="32"/>
      <c r="G12" s="23" t="s">
        <v>6</v>
      </c>
      <c r="H12" s="23"/>
      <c r="I12" s="23" t="s">
        <v>6</v>
      </c>
      <c r="J12" s="34"/>
      <c r="K12" s="23" t="s">
        <v>6</v>
      </c>
      <c r="L12" s="32"/>
      <c r="M12" s="23" t="s">
        <v>6</v>
      </c>
    </row>
    <row r="13" spans="1:13" s="1" customFormat="1" ht="15">
      <c r="A13" s="17"/>
      <c r="B13" s="17"/>
      <c r="C13" s="16"/>
      <c r="D13" s="16"/>
      <c r="E13" s="16"/>
      <c r="F13" s="32"/>
      <c r="G13" s="23" t="s">
        <v>10</v>
      </c>
      <c r="H13" s="23"/>
      <c r="I13" s="23" t="s">
        <v>5</v>
      </c>
      <c r="J13" s="32"/>
      <c r="K13" s="23" t="s">
        <v>10</v>
      </c>
      <c r="L13" s="32"/>
      <c r="M13" s="23" t="s">
        <v>5</v>
      </c>
    </row>
    <row r="14" spans="1:13" ht="7.5" customHeight="1">
      <c r="A14" s="17"/>
      <c r="B14" s="17"/>
      <c r="C14" s="17"/>
      <c r="D14" s="17"/>
      <c r="E14" s="17"/>
      <c r="F14" s="20"/>
      <c r="G14" s="18"/>
      <c r="H14" s="20"/>
      <c r="I14" s="162"/>
      <c r="J14" s="20"/>
      <c r="K14" s="163"/>
      <c r="L14" s="20"/>
      <c r="M14" s="164"/>
    </row>
    <row r="15" spans="1:14" s="1" customFormat="1" ht="19.5" customHeight="1">
      <c r="A15" s="35"/>
      <c r="B15" s="35"/>
      <c r="C15" s="36"/>
      <c r="D15" s="36" t="s">
        <v>68</v>
      </c>
      <c r="E15" s="35"/>
      <c r="F15" s="37"/>
      <c r="G15" s="37">
        <v>289889</v>
      </c>
      <c r="H15" s="37"/>
      <c r="I15" s="37">
        <v>299670</v>
      </c>
      <c r="J15" s="41"/>
      <c r="K15" s="37">
        <v>289889</v>
      </c>
      <c r="L15" s="37"/>
      <c r="M15" s="37">
        <v>299670</v>
      </c>
      <c r="N15" s="53"/>
    </row>
    <row r="16" spans="1:14" s="1" customFormat="1" ht="15" customHeight="1">
      <c r="A16" s="35"/>
      <c r="B16" s="35"/>
      <c r="C16" s="36"/>
      <c r="D16" s="36"/>
      <c r="E16" s="35"/>
      <c r="F16" s="37"/>
      <c r="G16" s="37"/>
      <c r="H16" s="37"/>
      <c r="I16" s="37"/>
      <c r="J16" s="41"/>
      <c r="K16" s="37"/>
      <c r="L16" s="37"/>
      <c r="M16" s="37"/>
      <c r="N16" s="53"/>
    </row>
    <row r="17" spans="1:14" s="1" customFormat="1" ht="15" customHeight="1">
      <c r="A17" s="35"/>
      <c r="B17" s="35"/>
      <c r="C17" s="36"/>
      <c r="D17" s="36" t="s">
        <v>69</v>
      </c>
      <c r="E17" s="35"/>
      <c r="F17" s="37"/>
      <c r="G17" s="37">
        <v>-271303</v>
      </c>
      <c r="H17" s="37"/>
      <c r="I17" s="37">
        <v>-295063</v>
      </c>
      <c r="J17" s="41"/>
      <c r="K17" s="37">
        <v>-271303</v>
      </c>
      <c r="L17" s="37"/>
      <c r="M17" s="37">
        <v>-295063</v>
      </c>
      <c r="N17" s="53"/>
    </row>
    <row r="18" spans="1:13" s="3" customFormat="1" ht="10.5" customHeight="1">
      <c r="A18" s="38"/>
      <c r="B18" s="38"/>
      <c r="C18" s="38"/>
      <c r="D18" s="39"/>
      <c r="E18" s="39"/>
      <c r="F18" s="37"/>
      <c r="G18" s="40"/>
      <c r="H18" s="40"/>
      <c r="I18" s="40"/>
      <c r="J18" s="41"/>
      <c r="K18" s="40"/>
      <c r="L18" s="37"/>
      <c r="M18" s="40"/>
    </row>
    <row r="19" spans="1:13" ht="15">
      <c r="A19" s="42"/>
      <c r="B19" s="42"/>
      <c r="C19" s="42"/>
      <c r="D19" s="174" t="s">
        <v>70</v>
      </c>
      <c r="E19" s="44"/>
      <c r="F19" s="43"/>
      <c r="G19" s="86">
        <v>1650</v>
      </c>
      <c r="H19" s="43"/>
      <c r="I19" s="45">
        <v>1164</v>
      </c>
      <c r="J19" s="51"/>
      <c r="K19" s="86">
        <v>1650</v>
      </c>
      <c r="L19" s="43"/>
      <c r="M19" s="45">
        <v>1164</v>
      </c>
    </row>
    <row r="20" spans="1:13" ht="7.5" customHeight="1">
      <c r="A20" s="42"/>
      <c r="B20" s="42"/>
      <c r="C20" s="42"/>
      <c r="D20" s="174"/>
      <c r="E20" s="44"/>
      <c r="F20" s="43"/>
      <c r="G20" s="85"/>
      <c r="H20" s="43"/>
      <c r="I20" s="43"/>
      <c r="J20" s="51"/>
      <c r="K20" s="85"/>
      <c r="L20" s="43"/>
      <c r="M20" s="43"/>
    </row>
    <row r="21" spans="1:13" s="7" customFormat="1" ht="15">
      <c r="A21" s="42"/>
      <c r="B21" s="42"/>
      <c r="C21" s="42"/>
      <c r="D21" s="16" t="s">
        <v>71</v>
      </c>
      <c r="E21" s="46"/>
      <c r="F21" s="47"/>
      <c r="G21" s="85">
        <f>SUM(G15:G19)</f>
        <v>20236</v>
      </c>
      <c r="H21" s="43"/>
      <c r="I21" s="85">
        <f>SUM(I15:I19)</f>
        <v>5771</v>
      </c>
      <c r="J21" s="94"/>
      <c r="K21" s="85">
        <f>SUM(K15:K19)</f>
        <v>20236</v>
      </c>
      <c r="L21" s="43"/>
      <c r="M21" s="85">
        <f>SUM(M15:M19)</f>
        <v>5771</v>
      </c>
    </row>
    <row r="22" spans="1:13" s="7" customFormat="1" ht="15">
      <c r="A22" s="42"/>
      <c r="B22" s="42"/>
      <c r="C22" s="42"/>
      <c r="D22" s="46"/>
      <c r="E22" s="46"/>
      <c r="F22" s="47"/>
      <c r="G22" s="85"/>
      <c r="H22" s="43"/>
      <c r="I22" s="43"/>
      <c r="J22" s="94"/>
      <c r="K22" s="85"/>
      <c r="L22" s="43"/>
      <c r="M22" s="43"/>
    </row>
    <row r="23" spans="1:13" s="7" customFormat="1" ht="14.25" customHeight="1">
      <c r="A23" s="42"/>
      <c r="B23" s="42"/>
      <c r="C23" s="42"/>
      <c r="D23" s="16" t="s">
        <v>109</v>
      </c>
      <c r="E23" s="46"/>
      <c r="F23" s="47"/>
      <c r="G23" s="85">
        <v>-2990</v>
      </c>
      <c r="H23" s="43"/>
      <c r="I23" s="43">
        <v>-1719</v>
      </c>
      <c r="J23" s="94"/>
      <c r="K23" s="85">
        <v>-2990</v>
      </c>
      <c r="L23" s="43"/>
      <c r="M23" s="43">
        <v>-1719</v>
      </c>
    </row>
    <row r="24" spans="1:13" s="7" customFormat="1" ht="15">
      <c r="A24" s="42"/>
      <c r="B24" s="42"/>
      <c r="C24" s="42"/>
      <c r="D24" s="46"/>
      <c r="E24" s="46"/>
      <c r="F24" s="47"/>
      <c r="G24" s="85"/>
      <c r="H24" s="43"/>
      <c r="I24" s="43"/>
      <c r="J24" s="94"/>
      <c r="K24" s="85"/>
      <c r="L24" s="43"/>
      <c r="M24" s="43"/>
    </row>
    <row r="25" spans="1:13" s="7" customFormat="1" ht="15">
      <c r="A25" s="42"/>
      <c r="B25" s="42"/>
      <c r="C25" s="42"/>
      <c r="D25" s="46" t="s">
        <v>72</v>
      </c>
      <c r="E25" s="46"/>
      <c r="F25" s="47"/>
      <c r="G25" s="86">
        <v>0</v>
      </c>
      <c r="H25" s="43"/>
      <c r="I25" s="45">
        <v>0</v>
      </c>
      <c r="J25" s="94"/>
      <c r="K25" s="86">
        <v>0</v>
      </c>
      <c r="L25" s="43"/>
      <c r="M25" s="45">
        <v>0</v>
      </c>
    </row>
    <row r="26" spans="1:13" s="7" customFormat="1" ht="6.75" customHeight="1">
      <c r="A26" s="42"/>
      <c r="B26" s="42"/>
      <c r="C26" s="42"/>
      <c r="D26" s="46"/>
      <c r="E26" s="46"/>
      <c r="F26" s="47"/>
      <c r="G26" s="87"/>
      <c r="H26" s="87"/>
      <c r="I26" s="87"/>
      <c r="J26" s="95"/>
      <c r="K26" s="87"/>
      <c r="L26" s="48"/>
      <c r="M26" s="87"/>
    </row>
    <row r="27" spans="1:13" s="7" customFormat="1" ht="15">
      <c r="A27" s="42"/>
      <c r="B27" s="42"/>
      <c r="C27" s="42"/>
      <c r="D27" s="46" t="s">
        <v>75</v>
      </c>
      <c r="E27" s="46"/>
      <c r="F27" s="47"/>
      <c r="G27" s="87">
        <f>SUM(G21:G25)</f>
        <v>17246</v>
      </c>
      <c r="H27" s="87"/>
      <c r="I27" s="87">
        <f>SUM(I21:I25)</f>
        <v>4052</v>
      </c>
      <c r="J27" s="95"/>
      <c r="K27" s="87">
        <f>SUM(K21:K25)</f>
        <v>17246</v>
      </c>
      <c r="L27" s="48"/>
      <c r="M27" s="87">
        <f>SUM(M21:M25)</f>
        <v>4052</v>
      </c>
    </row>
    <row r="28" spans="1:13" s="7" customFormat="1" ht="11.25" customHeight="1">
      <c r="A28" s="42"/>
      <c r="B28" s="42"/>
      <c r="C28" s="42"/>
      <c r="D28" s="46"/>
      <c r="E28" s="46"/>
      <c r="F28" s="47"/>
      <c r="G28" s="87"/>
      <c r="H28" s="87"/>
      <c r="I28" s="87"/>
      <c r="J28" s="95"/>
      <c r="K28" s="87"/>
      <c r="L28" s="48"/>
      <c r="M28" s="87"/>
    </row>
    <row r="29" spans="1:13" s="7" customFormat="1" ht="15">
      <c r="A29" s="42"/>
      <c r="B29" s="42"/>
      <c r="C29" s="42"/>
      <c r="D29" s="46" t="s">
        <v>76</v>
      </c>
      <c r="E29" s="46"/>
      <c r="F29" s="47"/>
      <c r="G29" s="90">
        <v>-3654</v>
      </c>
      <c r="H29" s="87"/>
      <c r="I29" s="90">
        <v>-500</v>
      </c>
      <c r="J29" s="95"/>
      <c r="K29" s="90">
        <v>-3654</v>
      </c>
      <c r="L29" s="48"/>
      <c r="M29" s="90">
        <v>-500</v>
      </c>
    </row>
    <row r="30" spans="1:13" s="7" customFormat="1" ht="9" customHeight="1">
      <c r="A30" s="42"/>
      <c r="B30" s="42"/>
      <c r="C30" s="42"/>
      <c r="D30" s="46"/>
      <c r="E30" s="46"/>
      <c r="F30" s="47"/>
      <c r="G30" s="87"/>
      <c r="H30" s="87"/>
      <c r="I30" s="87"/>
      <c r="J30" s="95"/>
      <c r="K30" s="87"/>
      <c r="L30" s="48"/>
      <c r="M30" s="87"/>
    </row>
    <row r="31" spans="1:13" s="7" customFormat="1" ht="15">
      <c r="A31" s="42"/>
      <c r="B31" s="42"/>
      <c r="C31" s="42"/>
      <c r="D31" s="46" t="s">
        <v>77</v>
      </c>
      <c r="E31" s="46"/>
      <c r="F31" s="47"/>
      <c r="G31" s="85">
        <f>SUM(G27:G29)</f>
        <v>13592</v>
      </c>
      <c r="H31" s="85"/>
      <c r="I31" s="85">
        <f>SUM(I27:I29)</f>
        <v>3552</v>
      </c>
      <c r="J31" s="96"/>
      <c r="K31" s="85">
        <f>SUM(K27:K29)</f>
        <v>13592</v>
      </c>
      <c r="L31" s="43"/>
      <c r="M31" s="85">
        <f>SUM(M27:M29)</f>
        <v>3552</v>
      </c>
    </row>
    <row r="32" spans="1:13" s="7" customFormat="1" ht="7.5" customHeight="1">
      <c r="A32" s="42"/>
      <c r="B32" s="42"/>
      <c r="C32" s="42"/>
      <c r="D32" s="46"/>
      <c r="E32" s="46"/>
      <c r="F32" s="47"/>
      <c r="G32" s="85"/>
      <c r="H32" s="85"/>
      <c r="I32" s="85"/>
      <c r="J32" s="91"/>
      <c r="K32" s="85"/>
      <c r="L32" s="43"/>
      <c r="M32" s="85"/>
    </row>
    <row r="33" spans="1:13" s="7" customFormat="1" ht="15">
      <c r="A33" s="42"/>
      <c r="B33" s="42"/>
      <c r="C33" s="42"/>
      <c r="D33" s="175" t="s">
        <v>78</v>
      </c>
      <c r="E33" s="42"/>
      <c r="F33" s="43"/>
      <c r="G33" s="86">
        <v>-278</v>
      </c>
      <c r="H33" s="85"/>
      <c r="I33" s="86">
        <v>0</v>
      </c>
      <c r="J33" s="91"/>
      <c r="K33" s="86">
        <v>-278</v>
      </c>
      <c r="L33" s="43"/>
      <c r="M33" s="86">
        <v>0</v>
      </c>
    </row>
    <row r="34" spans="1:13" s="7" customFormat="1" ht="9" customHeight="1">
      <c r="A34" s="42"/>
      <c r="B34" s="42"/>
      <c r="C34" s="42"/>
      <c r="D34" s="46"/>
      <c r="E34" s="42"/>
      <c r="F34" s="43"/>
      <c r="G34" s="85"/>
      <c r="H34" s="85"/>
      <c r="I34" s="85"/>
      <c r="J34" s="91"/>
      <c r="K34" s="85"/>
      <c r="L34" s="43"/>
      <c r="M34" s="85"/>
    </row>
    <row r="35" spans="1:13" s="7" customFormat="1" ht="21" customHeight="1">
      <c r="A35" s="42"/>
      <c r="B35" s="42"/>
      <c r="C35" s="42"/>
      <c r="D35" s="46" t="s">
        <v>79</v>
      </c>
      <c r="E35" s="42"/>
      <c r="F35" s="43"/>
      <c r="G35" s="85">
        <f>SUM(G31:G33)</f>
        <v>13314</v>
      </c>
      <c r="H35" s="85"/>
      <c r="I35" s="85">
        <f>SUM(I31:I33)</f>
        <v>3552</v>
      </c>
      <c r="J35" s="91"/>
      <c r="K35" s="85">
        <f>SUM(K31:K33)</f>
        <v>13314</v>
      </c>
      <c r="L35" s="43"/>
      <c r="M35" s="85">
        <f>SUM(M31:M33)</f>
        <v>3552</v>
      </c>
    </row>
    <row r="36" spans="1:13" s="7" customFormat="1" ht="8.25" customHeight="1" thickBot="1">
      <c r="A36" s="42"/>
      <c r="B36" s="42"/>
      <c r="C36" s="42"/>
      <c r="D36" s="46"/>
      <c r="E36" s="46"/>
      <c r="F36" s="49"/>
      <c r="G36" s="101"/>
      <c r="H36" s="87"/>
      <c r="I36" s="101"/>
      <c r="J36" s="97"/>
      <c r="K36" s="101"/>
      <c r="L36" s="48"/>
      <c r="M36" s="101"/>
    </row>
    <row r="37" spans="1:13" ht="21" customHeight="1" thickTop="1">
      <c r="A37" s="17"/>
      <c r="B37" s="17"/>
      <c r="C37" s="17"/>
      <c r="D37" s="16"/>
      <c r="E37" s="17"/>
      <c r="F37" s="50"/>
      <c r="G37" s="98"/>
      <c r="H37" s="98"/>
      <c r="I37" s="98"/>
      <c r="J37" s="98"/>
      <c r="K37" s="98"/>
      <c r="L37" s="50"/>
      <c r="M37" s="98"/>
    </row>
    <row r="38" spans="1:13" ht="15.75" thickBot="1">
      <c r="A38" s="17"/>
      <c r="B38" s="17"/>
      <c r="C38" s="17"/>
      <c r="D38" s="39" t="s">
        <v>91</v>
      </c>
      <c r="E38" s="20"/>
      <c r="F38" s="50"/>
      <c r="G38" s="155">
        <v>9.44</v>
      </c>
      <c r="H38" s="156"/>
      <c r="I38" s="155">
        <v>2.52</v>
      </c>
      <c r="J38" s="96"/>
      <c r="K38" s="155">
        <v>9.44</v>
      </c>
      <c r="L38" s="157"/>
      <c r="M38" s="155">
        <v>2.52</v>
      </c>
    </row>
    <row r="39" spans="4:13" ht="6.75" customHeight="1">
      <c r="D39" s="1"/>
      <c r="F39" s="3"/>
      <c r="G39" s="158"/>
      <c r="H39" s="158"/>
      <c r="I39" s="158"/>
      <c r="J39" s="158"/>
      <c r="K39" s="158"/>
      <c r="L39" s="159"/>
      <c r="M39" s="158"/>
    </row>
    <row r="40" spans="1:13" s="8" customFormat="1" ht="6.75" customHeight="1">
      <c r="A40" s="2"/>
      <c r="B40" s="2"/>
      <c r="C40" s="2"/>
      <c r="D40" s="39"/>
      <c r="F40" s="9"/>
      <c r="G40" s="158"/>
      <c r="H40" s="158"/>
      <c r="I40" s="158"/>
      <c r="J40" s="158"/>
      <c r="K40" s="158"/>
      <c r="L40" s="159"/>
      <c r="M40" s="158"/>
    </row>
    <row r="41" spans="1:13" s="8" customFormat="1" ht="15.75" thickBot="1">
      <c r="A41" s="2"/>
      <c r="B41" s="2"/>
      <c r="C41" s="2"/>
      <c r="D41" s="39" t="s">
        <v>92</v>
      </c>
      <c r="F41" s="9"/>
      <c r="G41" s="155">
        <v>9.21</v>
      </c>
      <c r="H41" s="160"/>
      <c r="I41" s="155">
        <v>2.49</v>
      </c>
      <c r="J41" s="158"/>
      <c r="K41" s="155">
        <v>9.21</v>
      </c>
      <c r="L41" s="159"/>
      <c r="M41" s="155">
        <v>2.49</v>
      </c>
    </row>
    <row r="42" spans="4:13" s="8" customFormat="1" ht="12.75">
      <c r="D42" s="1"/>
      <c r="G42" s="99"/>
      <c r="H42" s="99"/>
      <c r="I42" s="99"/>
      <c r="J42" s="99"/>
      <c r="K42" s="99"/>
      <c r="L42" s="100"/>
      <c r="M42" s="100"/>
    </row>
    <row r="43" s="8" customFormat="1" ht="12.75">
      <c r="M43" s="66"/>
    </row>
    <row r="44" spans="4:13" s="8" customFormat="1" ht="12.75">
      <c r="D44" s="161" t="s">
        <v>65</v>
      </c>
      <c r="M44" s="66"/>
    </row>
    <row r="45" spans="4:13" s="8" customFormat="1" ht="12.75">
      <c r="D45" s="1" t="s">
        <v>102</v>
      </c>
      <c r="M45" s="66"/>
    </row>
    <row r="46" s="8" customFormat="1" ht="12.75">
      <c r="M46" s="66"/>
    </row>
    <row r="47" s="8" customFormat="1" ht="12.75">
      <c r="M47" s="66"/>
    </row>
    <row r="48" s="8" customFormat="1" ht="12.75">
      <c r="M48" s="66"/>
    </row>
    <row r="49" s="8" customFormat="1" ht="12.75">
      <c r="M49" s="66"/>
    </row>
    <row r="50" s="8" customFormat="1" ht="12.75">
      <c r="M50" s="66"/>
    </row>
    <row r="51" s="8" customFormat="1" ht="12.75">
      <c r="M51" s="66"/>
    </row>
    <row r="52" s="8" customFormat="1" ht="12.75">
      <c r="M52" s="66"/>
    </row>
    <row r="53" s="8" customFormat="1" ht="12.75">
      <c r="M53" s="66"/>
    </row>
    <row r="54" s="8" customFormat="1" ht="12.75">
      <c r="M54" s="66"/>
    </row>
    <row r="55" s="8" customFormat="1" ht="12.75">
      <c r="M55" s="66"/>
    </row>
    <row r="56" spans="9:13" s="8" customFormat="1" ht="12.75">
      <c r="I56" s="176" t="s">
        <v>67</v>
      </c>
      <c r="M56" s="66"/>
    </row>
    <row r="57" s="8" customFormat="1" ht="12.75">
      <c r="M57" s="66"/>
    </row>
    <row r="58" s="8" customFormat="1" ht="12.75">
      <c r="M58" s="66"/>
    </row>
    <row r="59" s="8" customFormat="1" ht="12.75">
      <c r="M59" s="66"/>
    </row>
    <row r="60" s="8" customFormat="1" ht="12.75">
      <c r="M60" s="66"/>
    </row>
    <row r="61" s="8" customFormat="1" ht="12.75">
      <c r="M61" s="66"/>
    </row>
    <row r="62" s="8" customFormat="1" ht="12.75">
      <c r="M62" s="66"/>
    </row>
    <row r="63" s="8" customFormat="1" ht="12.75">
      <c r="M63" s="66"/>
    </row>
    <row r="64" s="8" customFormat="1" ht="13.5" customHeight="1">
      <c r="M64" s="66"/>
    </row>
    <row r="65" s="8" customFormat="1" ht="12.75">
      <c r="M65" s="66"/>
    </row>
    <row r="66" s="8" customFormat="1" ht="12.75">
      <c r="M66" s="66"/>
    </row>
    <row r="67" s="8" customFormat="1" ht="12.75">
      <c r="M67" s="66"/>
    </row>
    <row r="68" s="8" customFormat="1" ht="12.75">
      <c r="M68" s="66"/>
    </row>
    <row r="69" s="8" customFormat="1" ht="12.75">
      <c r="M69" s="66"/>
    </row>
    <row r="70" s="8" customFormat="1" ht="12.75">
      <c r="M70" s="66"/>
    </row>
    <row r="71" s="8" customFormat="1" ht="12.75">
      <c r="M71" s="66"/>
    </row>
    <row r="72" s="8" customFormat="1" ht="12.75">
      <c r="M72" s="66"/>
    </row>
    <row r="73" s="8" customFormat="1" ht="12.75">
      <c r="M73" s="66"/>
    </row>
    <row r="74" s="8" customFormat="1" ht="12.75">
      <c r="M74" s="66"/>
    </row>
    <row r="75" s="8" customFormat="1" ht="12.75">
      <c r="M75" s="66"/>
    </row>
    <row r="76" s="8" customFormat="1" ht="12.75">
      <c r="M76" s="66"/>
    </row>
    <row r="77" s="8" customFormat="1" ht="12.75">
      <c r="M77" s="66"/>
    </row>
    <row r="78" s="8" customFormat="1" ht="12.75">
      <c r="M78" s="66"/>
    </row>
    <row r="79" s="8" customFormat="1" ht="12.75">
      <c r="M79" s="66"/>
    </row>
    <row r="80" s="8" customFormat="1" ht="12.75">
      <c r="M80" s="66"/>
    </row>
    <row r="81" s="8" customFormat="1" ht="12.75">
      <c r="M81" s="66"/>
    </row>
    <row r="82" s="8" customFormat="1" ht="12.75">
      <c r="M82" s="66"/>
    </row>
    <row r="83" s="8" customFormat="1" ht="12.75">
      <c r="M83" s="66"/>
    </row>
    <row r="84" s="8" customFormat="1" ht="12.75">
      <c r="M84" s="66"/>
    </row>
    <row r="85" s="8" customFormat="1" ht="12.75">
      <c r="M85" s="66"/>
    </row>
    <row r="86" s="8" customFormat="1" ht="12.75">
      <c r="M86" s="66"/>
    </row>
    <row r="87" s="8" customFormat="1" ht="12.75">
      <c r="M87" s="66"/>
    </row>
    <row r="88" s="8" customFormat="1" ht="12.75">
      <c r="M88" s="66"/>
    </row>
    <row r="89" s="8" customFormat="1" ht="6.75" customHeight="1">
      <c r="M89" s="66"/>
    </row>
    <row r="90" s="8" customFormat="1" ht="18.75" customHeight="1">
      <c r="M90" s="66"/>
    </row>
    <row r="91" s="8" customFormat="1" ht="7.5" customHeight="1">
      <c r="M91" s="66"/>
    </row>
    <row r="92" s="8" customFormat="1" ht="12.75">
      <c r="M92" s="66"/>
    </row>
    <row r="93" s="8" customFormat="1" ht="6" customHeight="1">
      <c r="M93" s="66"/>
    </row>
    <row r="94" s="8" customFormat="1" ht="12.75">
      <c r="M94" s="66"/>
    </row>
    <row r="95" s="8" customFormat="1" ht="12.75">
      <c r="M95" s="66"/>
    </row>
    <row r="96" s="8" customFormat="1" ht="12.75">
      <c r="M96" s="66"/>
    </row>
    <row r="97" spans="6:13" s="8" customFormat="1" ht="5.25" customHeight="1">
      <c r="F97" s="11"/>
      <c r="G97" s="10"/>
      <c r="H97" s="10"/>
      <c r="I97" s="10"/>
      <c r="J97" s="12"/>
      <c r="K97" s="10"/>
      <c r="L97" s="11"/>
      <c r="M97" s="13"/>
    </row>
    <row r="98" s="8" customFormat="1" ht="15.75" customHeight="1">
      <c r="M98" s="66"/>
    </row>
    <row r="99" s="8" customFormat="1" ht="5.25" customHeight="1">
      <c r="M99" s="66"/>
    </row>
    <row r="100" s="8" customFormat="1" ht="5.25" customHeight="1">
      <c r="M100" s="66"/>
    </row>
    <row r="101" s="8" customFormat="1" ht="5.25" customHeight="1">
      <c r="M101" s="66"/>
    </row>
    <row r="102" s="8" customFormat="1" ht="5.25" customHeight="1">
      <c r="M102" s="66"/>
    </row>
    <row r="103" s="8" customFormat="1" ht="9" customHeight="1">
      <c r="M103" s="66"/>
    </row>
    <row r="104" s="8" customFormat="1" ht="5.25" customHeight="1">
      <c r="M104" s="66"/>
    </row>
    <row r="105" s="8" customFormat="1" ht="17.25" customHeight="1">
      <c r="M105" s="66"/>
    </row>
    <row r="106" spans="11:13" ht="5.25" customHeight="1">
      <c r="K106" s="2"/>
      <c r="M106" s="67"/>
    </row>
    <row r="107" spans="11:13" ht="25.5" customHeight="1">
      <c r="K107" s="2"/>
      <c r="M107" s="67"/>
    </row>
    <row r="108" spans="11:13" ht="25.5" customHeight="1">
      <c r="K108" s="2"/>
      <c r="M108" s="67"/>
    </row>
    <row r="109" spans="11:13" ht="15" customHeight="1">
      <c r="K109" s="2"/>
      <c r="M109" s="67"/>
    </row>
    <row r="110" spans="11:13" ht="12.75">
      <c r="K110" s="2"/>
      <c r="M110" s="67"/>
    </row>
    <row r="111" spans="11:13" ht="12.75">
      <c r="K111" s="2"/>
      <c r="M111" s="67"/>
    </row>
    <row r="112" spans="11:13" ht="38.25" customHeight="1">
      <c r="K112" s="2"/>
      <c r="M112" s="67"/>
    </row>
    <row r="113" spans="11:13" ht="38.25" customHeight="1">
      <c r="K113" s="2"/>
      <c r="M113" s="67"/>
    </row>
    <row r="114" spans="11:13" ht="12" customHeight="1">
      <c r="K114" s="2"/>
      <c r="M114" s="67"/>
    </row>
    <row r="115" spans="11:13" ht="13.5" customHeight="1">
      <c r="K115" s="2"/>
      <c r="M115" s="67"/>
    </row>
    <row r="116" spans="11:13" ht="13.5" customHeight="1">
      <c r="K116" s="2"/>
      <c r="M116" s="67"/>
    </row>
    <row r="117" spans="11:13" ht="13.5" customHeight="1">
      <c r="K117" s="2"/>
      <c r="M117" s="67"/>
    </row>
    <row r="118" spans="11:13" ht="13.5" customHeight="1">
      <c r="K118" s="2"/>
      <c r="M118" s="67"/>
    </row>
    <row r="119" spans="11:13" ht="13.5" customHeight="1">
      <c r="K119" s="2"/>
      <c r="M119" s="67"/>
    </row>
    <row r="120" spans="11:13" ht="6" customHeight="1">
      <c r="K120" s="2"/>
      <c r="M120" s="67"/>
    </row>
    <row r="121" spans="11:13" ht="12.75">
      <c r="K121" s="2"/>
      <c r="M121" s="67"/>
    </row>
    <row r="122" spans="11:13" ht="12.75">
      <c r="K122" s="2"/>
      <c r="M122" s="67"/>
    </row>
    <row r="123" spans="11:13" ht="12.75">
      <c r="K123" s="2"/>
      <c r="M123" s="67"/>
    </row>
    <row r="124" spans="11:13" ht="12.75">
      <c r="K124" s="2"/>
      <c r="M124" s="67"/>
    </row>
    <row r="125" s="5" customFormat="1" ht="12.75">
      <c r="A125" s="4"/>
    </row>
    <row r="126" s="5" customFormat="1" ht="12.75">
      <c r="A126" s="4"/>
    </row>
    <row r="127" s="5" customFormat="1" ht="12.75">
      <c r="A127" s="4"/>
    </row>
    <row r="128" s="5" customFormat="1" ht="12.75">
      <c r="A128" s="4"/>
    </row>
    <row r="129" s="5" customFormat="1" ht="12.75">
      <c r="A129" s="4"/>
    </row>
    <row r="130" s="5" customFormat="1" ht="12.75">
      <c r="A130" s="4"/>
    </row>
    <row r="131" s="5" customFormat="1" ht="12.75">
      <c r="A131" s="4"/>
    </row>
    <row r="132" s="5" customFormat="1" ht="12.75">
      <c r="A132" s="4"/>
    </row>
    <row r="133" s="5" customFormat="1" ht="12.75">
      <c r="A133" s="4"/>
    </row>
    <row r="134" s="5" customFormat="1" ht="12.75">
      <c r="A134" s="4"/>
    </row>
    <row r="135" spans="11:13" ht="12.75">
      <c r="K135" s="2"/>
      <c r="M135" s="67"/>
    </row>
    <row r="136" spans="11:13" ht="12.75" customHeight="1">
      <c r="K136" s="2"/>
      <c r="M136" s="67"/>
    </row>
    <row r="137" spans="11:13" ht="4.5" customHeight="1">
      <c r="K137" s="2"/>
      <c r="M137" s="67"/>
    </row>
    <row r="138" spans="11:13" ht="28.5" customHeight="1">
      <c r="K138" s="2"/>
      <c r="M138" s="67"/>
    </row>
    <row r="139" spans="11:13" ht="16.5" customHeight="1">
      <c r="K139" s="2"/>
      <c r="M139" s="67"/>
    </row>
    <row r="140" spans="11:13" ht="15.75" customHeight="1">
      <c r="K140" s="2"/>
      <c r="M140" s="67"/>
    </row>
    <row r="141" spans="11:13" ht="12.75">
      <c r="K141" s="2"/>
      <c r="M141" s="67"/>
    </row>
    <row r="142" s="6" customFormat="1" ht="16.5" customHeight="1"/>
    <row r="143" s="6" customFormat="1" ht="38.25" customHeight="1"/>
    <row r="144" s="6" customFormat="1" ht="12.75"/>
    <row r="145" spans="11:13" ht="12.75">
      <c r="K145" s="2"/>
      <c r="M145" s="67"/>
    </row>
    <row r="146" spans="11:13" ht="11.25" customHeight="1">
      <c r="K146" s="2"/>
      <c r="M146" s="67"/>
    </row>
    <row r="147" spans="11:13" ht="196.5" customHeight="1">
      <c r="K147" s="2"/>
      <c r="M147" s="67"/>
    </row>
    <row r="148" spans="11:13" ht="38.25" customHeight="1">
      <c r="K148" s="2"/>
      <c r="M148" s="67"/>
    </row>
    <row r="149" spans="11:13" ht="7.5" customHeight="1">
      <c r="K149" s="2"/>
      <c r="M149" s="67"/>
    </row>
    <row r="150" spans="1:13" ht="12.75">
      <c r="A150" s="7"/>
      <c r="K150" s="2"/>
      <c r="M150" s="67"/>
    </row>
    <row r="151" spans="1:13" ht="8.25" customHeight="1">
      <c r="A151" s="7"/>
      <c r="K151" s="2"/>
      <c r="M151" s="67"/>
    </row>
    <row r="152" spans="11:13" ht="12.75">
      <c r="K152" s="2"/>
      <c r="M152" s="67"/>
    </row>
    <row r="153" spans="11:13" ht="5.25" customHeight="1">
      <c r="K153" s="2"/>
      <c r="M153" s="67"/>
    </row>
    <row r="154" spans="11:13" ht="39" customHeight="1">
      <c r="K154" s="2"/>
      <c r="M154" s="67"/>
    </row>
    <row r="155" spans="11:13" ht="4.5" customHeight="1">
      <c r="K155" s="2"/>
      <c r="M155" s="67"/>
    </row>
    <row r="156" spans="11:13" ht="25.5" customHeight="1">
      <c r="K156" s="2"/>
      <c r="M156" s="67"/>
    </row>
    <row r="157" spans="11:13" ht="25.5" customHeight="1">
      <c r="K157" s="2"/>
      <c r="M157" s="67"/>
    </row>
    <row r="158" spans="11:13" ht="7.5" customHeight="1">
      <c r="K158" s="2"/>
      <c r="M158" s="67"/>
    </row>
    <row r="159" spans="11:13" ht="12.75">
      <c r="K159" s="2"/>
      <c r="M159" s="67"/>
    </row>
    <row r="160" spans="11:13" ht="5.25" customHeight="1">
      <c r="K160" s="2"/>
      <c r="M160" s="67"/>
    </row>
    <row r="161" s="7" customFormat="1" ht="25.5" customHeight="1"/>
    <row r="162" s="7" customFormat="1" ht="4.5" customHeight="1"/>
    <row r="163" spans="11:13" ht="56.25" customHeight="1">
      <c r="K163" s="2"/>
      <c r="M163" s="67"/>
    </row>
    <row r="164" ht="5.25" customHeight="1">
      <c r="K164" s="2"/>
    </row>
    <row r="165" ht="12.75" customHeight="1">
      <c r="K165" s="2"/>
    </row>
    <row r="166" ht="25.5" customHeight="1">
      <c r="K166" s="2"/>
    </row>
    <row r="167" ht="5.25" customHeight="1">
      <c r="K167" s="2"/>
    </row>
    <row r="168" ht="12.75">
      <c r="K168" s="2"/>
    </row>
    <row r="169" ht="5.25" customHeight="1">
      <c r="K169" s="2"/>
    </row>
    <row r="170" ht="51" customHeight="1">
      <c r="K170" s="2"/>
    </row>
    <row r="171" ht="8.25" customHeight="1">
      <c r="K171" s="2"/>
    </row>
    <row r="172" ht="17.25" customHeight="1">
      <c r="K172" s="2"/>
    </row>
    <row r="173" ht="9" customHeight="1">
      <c r="K173" s="2"/>
    </row>
    <row r="174" spans="1:11" ht="12.75">
      <c r="A174" s="1"/>
      <c r="K174" s="2"/>
    </row>
    <row r="175" spans="1:11" ht="12.75">
      <c r="A175" s="1"/>
      <c r="K175" s="2"/>
    </row>
    <row r="176" ht="12.75">
      <c r="K176" s="2"/>
    </row>
    <row r="177" ht="5.25" customHeight="1">
      <c r="K177" s="2"/>
    </row>
    <row r="178" ht="12.75">
      <c r="K178" s="2"/>
    </row>
    <row r="179" spans="1:11" ht="12.75">
      <c r="A179" s="14"/>
      <c r="K179" s="2"/>
    </row>
    <row r="180" ht="12.75">
      <c r="K180" s="2"/>
    </row>
    <row r="181" ht="32.25" customHeight="1">
      <c r="K181" s="2"/>
    </row>
    <row r="182" ht="12.75">
      <c r="K182" s="2"/>
    </row>
    <row r="184" ht="12.75">
      <c r="K184" s="2"/>
    </row>
    <row r="185" ht="12.75">
      <c r="K185" s="2"/>
    </row>
    <row r="186" ht="6.75" customHeight="1">
      <c r="K186" s="2"/>
    </row>
    <row r="187" ht="13.5" customHeight="1">
      <c r="K187" s="2"/>
    </row>
    <row r="188" ht="13.5" customHeight="1">
      <c r="K188" s="2"/>
    </row>
    <row r="189" ht="13.5" customHeight="1">
      <c r="K189" s="2"/>
    </row>
    <row r="190" ht="13.5" customHeight="1">
      <c r="K190" s="2"/>
    </row>
    <row r="191" ht="13.5" customHeight="1">
      <c r="K191" s="2"/>
    </row>
    <row r="192" ht="13.5" customHeight="1">
      <c r="K192" s="2"/>
    </row>
    <row r="193" ht="13.5" customHeight="1">
      <c r="K193" s="2"/>
    </row>
    <row r="194" ht="13.5" customHeight="1">
      <c r="K194" s="2"/>
    </row>
    <row r="195" ht="13.5" customHeight="1">
      <c r="K195" s="2"/>
    </row>
    <row r="196" ht="13.5" customHeight="1">
      <c r="K196" s="2"/>
    </row>
    <row r="197" ht="7.5" customHeight="1">
      <c r="K197" s="2"/>
    </row>
    <row r="198" ht="13.5" customHeight="1">
      <c r="K198" s="2"/>
    </row>
    <row r="199" ht="13.5" customHeight="1">
      <c r="K199" s="2"/>
    </row>
    <row r="200" ht="13.5" customHeight="1">
      <c r="K200" s="2"/>
    </row>
    <row r="201" ht="13.5" customHeight="1">
      <c r="K201" s="2"/>
    </row>
    <row r="202" ht="6.75" customHeight="1">
      <c r="K202" s="2"/>
    </row>
    <row r="203" ht="13.5" customHeight="1">
      <c r="K203" s="2"/>
    </row>
    <row r="204" ht="13.5" customHeight="1">
      <c r="K204" s="2"/>
    </row>
    <row r="205" ht="13.5" customHeight="1">
      <c r="K205" s="2"/>
    </row>
    <row r="206" ht="13.5" customHeight="1">
      <c r="K206" s="2"/>
    </row>
    <row r="207" ht="13.5" customHeight="1">
      <c r="K207" s="2"/>
    </row>
    <row r="208" ht="13.5" customHeight="1">
      <c r="K208" s="2"/>
    </row>
    <row r="209" ht="13.5" customHeight="1">
      <c r="K209" s="2"/>
    </row>
    <row r="210" ht="13.5" customHeight="1">
      <c r="K210" s="2"/>
    </row>
    <row r="211" ht="13.5" customHeight="1">
      <c r="K211" s="2"/>
    </row>
    <row r="212" ht="13.5" customHeight="1">
      <c r="K212" s="2"/>
    </row>
    <row r="213" ht="13.5" customHeight="1">
      <c r="K213" s="2"/>
    </row>
    <row r="214" ht="13.5" customHeight="1">
      <c r="K214" s="2"/>
    </row>
    <row r="215" ht="13.5" customHeight="1">
      <c r="K215" s="2"/>
    </row>
    <row r="216" ht="6.75" customHeight="1">
      <c r="K216" s="2"/>
    </row>
    <row r="217" ht="13.5" customHeight="1">
      <c r="K217" s="2"/>
    </row>
    <row r="218" ht="13.5" customHeight="1">
      <c r="K218" s="2"/>
    </row>
    <row r="219" ht="13.5" customHeight="1">
      <c r="K219" s="2"/>
    </row>
    <row r="220" ht="13.5" customHeight="1">
      <c r="K220" s="2"/>
    </row>
    <row r="221" ht="13.5" customHeight="1">
      <c r="K221" s="2"/>
    </row>
    <row r="222" ht="13.5" customHeight="1">
      <c r="K222" s="2"/>
    </row>
    <row r="223" ht="12.75">
      <c r="K223" s="2"/>
    </row>
    <row r="224" ht="12.75">
      <c r="K224" s="2"/>
    </row>
  </sheetData>
  <sheetProtection password="CC02" sheet="1" objects="1" scenarios="1"/>
  <mergeCells count="2">
    <mergeCell ref="K8:M8"/>
    <mergeCell ref="A8:J8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86" r:id="rId2"/>
  <rowBreaks count="2" manualBreakCount="2">
    <brk id="40" max="15" man="1"/>
    <brk id="95" max="13" man="1"/>
  </rowBreaks>
  <colBreaks count="1" manualBreakCount="1">
    <brk id="2" max="5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showGridLines="0" view="pageBreakPreview" zoomScaleSheetLayoutView="100" workbookViewId="0" topLeftCell="A34">
      <selection activeCell="B32" sqref="B32"/>
    </sheetView>
  </sheetViews>
  <sheetFormatPr defaultColWidth="9.33203125" defaultRowHeight="12.75"/>
  <cols>
    <col min="1" max="1" width="1.66796875" style="0" customWidth="1"/>
    <col min="2" max="2" width="18" style="0" customWidth="1"/>
    <col min="4" max="4" width="28.83203125" style="0" customWidth="1"/>
    <col min="5" max="5" width="16" style="0" customWidth="1"/>
    <col min="6" max="6" width="14.83203125" style="73" customWidth="1"/>
    <col min="7" max="7" width="5.16015625" style="0" customWidth="1"/>
    <col min="8" max="8" width="2.66015625" style="0" customWidth="1"/>
    <col min="9" max="9" width="16.66015625" style="0" customWidth="1"/>
    <col min="12" max="12" width="12.5" style="0" bestFit="1" customWidth="1"/>
  </cols>
  <sheetData>
    <row r="1" spans="1:13" ht="15">
      <c r="A1" s="16" t="s">
        <v>80</v>
      </c>
      <c r="B1" s="17"/>
      <c r="C1" s="17"/>
      <c r="D1" s="17"/>
      <c r="E1" s="17"/>
      <c r="F1" s="31"/>
      <c r="G1" s="17"/>
      <c r="H1" s="17"/>
      <c r="I1" s="16"/>
      <c r="J1" s="17"/>
      <c r="K1" s="1"/>
      <c r="L1" s="2"/>
      <c r="M1" s="2"/>
    </row>
    <row r="2" spans="1:13" ht="15">
      <c r="A2" s="2" t="s">
        <v>35</v>
      </c>
      <c r="B2" s="17"/>
      <c r="C2" s="17"/>
      <c r="D2" s="17"/>
      <c r="E2" s="17"/>
      <c r="F2" s="31"/>
      <c r="G2" s="17"/>
      <c r="H2" s="17"/>
      <c r="I2" s="16"/>
      <c r="J2" s="17"/>
      <c r="K2" s="2"/>
      <c r="L2" s="2"/>
      <c r="M2" s="2"/>
    </row>
    <row r="3" spans="1:13" ht="15">
      <c r="A3" s="17"/>
      <c r="B3" s="17"/>
      <c r="C3" s="17"/>
      <c r="D3" s="17"/>
      <c r="E3" s="17"/>
      <c r="F3" s="31"/>
      <c r="G3" s="17"/>
      <c r="H3" s="17"/>
      <c r="I3" s="16"/>
      <c r="J3" s="17"/>
      <c r="K3" s="2"/>
      <c r="L3" s="2"/>
      <c r="M3" s="2"/>
    </row>
    <row r="4" spans="1:13" ht="15">
      <c r="A4" s="16" t="s">
        <v>37</v>
      </c>
      <c r="B4" s="17"/>
      <c r="C4" s="17"/>
      <c r="D4" s="17"/>
      <c r="E4" s="17"/>
      <c r="F4" s="31"/>
      <c r="G4" s="17"/>
      <c r="H4" s="17"/>
      <c r="I4" s="16"/>
      <c r="J4" s="17"/>
      <c r="K4" s="2"/>
      <c r="L4" s="2"/>
      <c r="M4" s="2"/>
    </row>
    <row r="5" spans="1:16" ht="15">
      <c r="A5" s="16" t="s">
        <v>103</v>
      </c>
      <c r="B5" s="18"/>
      <c r="C5" s="18"/>
      <c r="D5" s="18"/>
      <c r="E5" s="18"/>
      <c r="F5" s="76"/>
      <c r="G5" s="18"/>
      <c r="H5" s="18"/>
      <c r="I5" s="19"/>
      <c r="J5" s="20"/>
      <c r="K5" s="3"/>
      <c r="L5" s="3"/>
      <c r="M5" s="3"/>
      <c r="N5" s="15"/>
      <c r="O5" s="15"/>
      <c r="P5" s="15"/>
    </row>
    <row r="6" spans="1:16" ht="15">
      <c r="A6" s="20"/>
      <c r="B6" s="20"/>
      <c r="C6" s="20"/>
      <c r="D6" s="20"/>
      <c r="E6" s="20"/>
      <c r="F6" s="50"/>
      <c r="G6" s="20"/>
      <c r="H6" s="20"/>
      <c r="I6" s="21"/>
      <c r="J6" s="20"/>
      <c r="K6" s="3"/>
      <c r="L6" s="3"/>
      <c r="M6" s="3"/>
      <c r="N6" s="15"/>
      <c r="O6" s="15"/>
      <c r="P6" s="15"/>
    </row>
    <row r="7" spans="1:13" ht="15">
      <c r="A7" s="17"/>
      <c r="C7" s="17"/>
      <c r="D7" s="17"/>
      <c r="E7" s="17"/>
      <c r="F7" s="31"/>
      <c r="G7" s="17"/>
      <c r="H7" s="20"/>
      <c r="I7" s="17"/>
      <c r="J7" s="17"/>
      <c r="M7" s="8"/>
    </row>
    <row r="8" spans="1:13" ht="15">
      <c r="A8" s="17"/>
      <c r="B8" s="16"/>
      <c r="C8" s="17"/>
      <c r="D8" s="17"/>
      <c r="E8" s="17"/>
      <c r="F8" s="77" t="s">
        <v>104</v>
      </c>
      <c r="G8" s="17"/>
      <c r="H8" s="23"/>
      <c r="I8" s="22" t="s">
        <v>105</v>
      </c>
      <c r="J8" s="17"/>
      <c r="M8" s="8"/>
    </row>
    <row r="9" spans="1:13" ht="15">
      <c r="A9" s="17"/>
      <c r="B9" s="16"/>
      <c r="C9" s="17"/>
      <c r="D9" s="17"/>
      <c r="E9" s="17"/>
      <c r="F9" s="77" t="s">
        <v>6</v>
      </c>
      <c r="G9" s="17"/>
      <c r="H9" s="23"/>
      <c r="I9" s="22" t="s">
        <v>6</v>
      </c>
      <c r="J9" s="17"/>
      <c r="M9" s="8"/>
    </row>
    <row r="10" spans="1:13" ht="15.75" thickBot="1">
      <c r="A10" s="17"/>
      <c r="B10" s="17"/>
      <c r="C10" s="17"/>
      <c r="D10" s="17"/>
      <c r="E10" s="17"/>
      <c r="F10" s="78" t="s">
        <v>10</v>
      </c>
      <c r="G10" s="17"/>
      <c r="H10" s="23"/>
      <c r="I10" s="24" t="s">
        <v>5</v>
      </c>
      <c r="J10" s="17"/>
      <c r="M10" s="8"/>
    </row>
    <row r="11" spans="1:13" ht="15">
      <c r="A11" s="17"/>
      <c r="B11" s="16" t="s">
        <v>106</v>
      </c>
      <c r="C11" s="17"/>
      <c r="D11" s="17"/>
      <c r="E11" s="17"/>
      <c r="F11" s="31"/>
      <c r="G11" s="17"/>
      <c r="H11" s="20"/>
      <c r="I11" s="17"/>
      <c r="J11" s="17"/>
      <c r="M11" s="8"/>
    </row>
    <row r="12" spans="1:13" ht="15">
      <c r="A12" s="17"/>
      <c r="B12" s="17" t="s">
        <v>107</v>
      </c>
      <c r="C12" s="17"/>
      <c r="D12" s="17"/>
      <c r="E12" s="17"/>
      <c r="F12" s="31">
        <v>435144</v>
      </c>
      <c r="G12" s="17"/>
      <c r="H12" s="20"/>
      <c r="I12" s="31">
        <v>433414</v>
      </c>
      <c r="J12" s="17"/>
      <c r="M12" s="8"/>
    </row>
    <row r="13" spans="1:13" ht="15">
      <c r="A13" s="17"/>
      <c r="B13" s="17" t="s">
        <v>108</v>
      </c>
      <c r="C13" s="17"/>
      <c r="D13" s="17"/>
      <c r="E13" s="17"/>
      <c r="F13" s="31">
        <f>+I13</f>
        <v>8146</v>
      </c>
      <c r="G13" s="17"/>
      <c r="H13" s="20"/>
      <c r="I13" s="31">
        <v>8146</v>
      </c>
      <c r="J13" s="17"/>
      <c r="M13" s="8"/>
    </row>
    <row r="14" spans="1:13" ht="15">
      <c r="A14" s="17"/>
      <c r="B14" s="17"/>
      <c r="C14" s="17"/>
      <c r="D14" s="17"/>
      <c r="E14" s="17"/>
      <c r="F14" s="26">
        <f>SUM(F12:F13)</f>
        <v>443290</v>
      </c>
      <c r="G14" s="17"/>
      <c r="H14" s="20"/>
      <c r="I14" s="26">
        <f>SUM(I12:I13)</f>
        <v>441560</v>
      </c>
      <c r="J14" s="17"/>
      <c r="M14" s="8"/>
    </row>
    <row r="15" spans="1:13" ht="15">
      <c r="A15" s="17"/>
      <c r="B15" s="16" t="s">
        <v>8</v>
      </c>
      <c r="C15" s="17"/>
      <c r="D15" s="17"/>
      <c r="E15" s="17"/>
      <c r="F15" s="31"/>
      <c r="G15" s="17"/>
      <c r="H15" s="20"/>
      <c r="I15" s="25"/>
      <c r="J15" s="17"/>
      <c r="M15" s="8"/>
    </row>
    <row r="16" spans="1:13" ht="15">
      <c r="A16" s="17"/>
      <c r="B16" s="17" t="s">
        <v>7</v>
      </c>
      <c r="C16" s="17"/>
      <c r="D16" s="17"/>
      <c r="E16" s="17"/>
      <c r="F16" s="31">
        <v>84678</v>
      </c>
      <c r="G16" s="17"/>
      <c r="H16" s="20"/>
      <c r="I16" s="25">
        <v>63315</v>
      </c>
      <c r="J16" s="17"/>
      <c r="M16" s="8"/>
    </row>
    <row r="17" spans="1:13" ht="15">
      <c r="A17" s="17"/>
      <c r="B17" s="17" t="s">
        <v>41</v>
      </c>
      <c r="C17" s="17"/>
      <c r="D17" s="17"/>
      <c r="E17" s="17"/>
      <c r="F17" s="31">
        <v>57211</v>
      </c>
      <c r="G17" s="17"/>
      <c r="H17" s="20"/>
      <c r="I17" s="25">
        <v>82015</v>
      </c>
      <c r="J17" s="17"/>
      <c r="M17" s="8"/>
    </row>
    <row r="18" spans="1:13" ht="15">
      <c r="A18" s="17"/>
      <c r="B18" s="17" t="s">
        <v>40</v>
      </c>
      <c r="C18" s="17"/>
      <c r="D18" s="17"/>
      <c r="E18" s="17"/>
      <c r="F18" s="31">
        <v>46570</v>
      </c>
      <c r="G18" s="17"/>
      <c r="H18" s="20"/>
      <c r="I18" s="25">
        <v>26415</v>
      </c>
      <c r="J18" s="52"/>
      <c r="M18" s="8"/>
    </row>
    <row r="19" spans="1:13" ht="15">
      <c r="A19" s="17"/>
      <c r="B19" s="17" t="s">
        <v>38</v>
      </c>
      <c r="C19" s="17"/>
      <c r="D19" s="17"/>
      <c r="E19" s="17"/>
      <c r="F19" s="31">
        <v>483</v>
      </c>
      <c r="G19" s="17"/>
      <c r="H19" s="20"/>
      <c r="I19" s="25">
        <v>483</v>
      </c>
      <c r="J19" s="52"/>
      <c r="M19" s="8"/>
    </row>
    <row r="20" spans="1:13" ht="15">
      <c r="A20" s="17"/>
      <c r="B20" s="17" t="s">
        <v>39</v>
      </c>
      <c r="C20" s="17"/>
      <c r="D20" s="17"/>
      <c r="E20" s="17"/>
      <c r="F20" s="31">
        <v>25619</v>
      </c>
      <c r="G20" s="17"/>
      <c r="H20" s="20"/>
      <c r="I20" s="25">
        <v>42894</v>
      </c>
      <c r="J20" s="17"/>
      <c r="M20" s="8"/>
    </row>
    <row r="21" spans="1:13" ht="13.5" customHeight="1">
      <c r="A21" s="17"/>
      <c r="B21" s="17"/>
      <c r="C21" s="17"/>
      <c r="D21" s="17"/>
      <c r="E21" s="17"/>
      <c r="F21" s="26">
        <f>SUM(F16:F20)</f>
        <v>214561</v>
      </c>
      <c r="G21" s="17"/>
      <c r="H21" s="20"/>
      <c r="I21" s="26">
        <f>SUM(I16:I20)</f>
        <v>215122</v>
      </c>
      <c r="J21" s="17"/>
      <c r="L21" s="68"/>
      <c r="M21" s="69"/>
    </row>
    <row r="22" spans="1:13" ht="15">
      <c r="A22" s="17"/>
      <c r="B22" s="17"/>
      <c r="C22" s="17"/>
      <c r="D22" s="17"/>
      <c r="E22" s="17"/>
      <c r="F22" s="31"/>
      <c r="G22" s="17"/>
      <c r="H22" s="20"/>
      <c r="I22" s="25"/>
      <c r="J22" s="17"/>
      <c r="M22" s="8"/>
    </row>
    <row r="23" spans="1:13" ht="15">
      <c r="A23" s="17"/>
      <c r="B23" s="16" t="s">
        <v>42</v>
      </c>
      <c r="C23" s="17"/>
      <c r="D23" s="17"/>
      <c r="E23" s="17"/>
      <c r="F23" s="31"/>
      <c r="G23" s="17"/>
      <c r="H23" s="20"/>
      <c r="I23" s="25"/>
      <c r="J23" s="17"/>
      <c r="M23" s="8"/>
    </row>
    <row r="24" spans="1:13" ht="15">
      <c r="A24" s="17"/>
      <c r="B24" s="17" t="s">
        <v>46</v>
      </c>
      <c r="C24" s="17"/>
      <c r="D24" s="17"/>
      <c r="E24" s="17"/>
      <c r="F24" s="31">
        <f>124732+1717+1252</f>
        <v>127701</v>
      </c>
      <c r="G24" s="17"/>
      <c r="H24" s="20"/>
      <c r="I24" s="25">
        <v>124201</v>
      </c>
      <c r="J24" s="52"/>
      <c r="M24" s="8"/>
    </row>
    <row r="25" spans="1:13" ht="15">
      <c r="A25" s="17"/>
      <c r="B25" s="17" t="s">
        <v>45</v>
      </c>
      <c r="C25" s="17"/>
      <c r="D25" s="17"/>
      <c r="E25" s="17"/>
      <c r="F25" s="31">
        <f>6854+20556</f>
        <v>27410</v>
      </c>
      <c r="G25" s="17"/>
      <c r="H25" s="20"/>
      <c r="I25" s="25">
        <v>46063</v>
      </c>
      <c r="J25" s="17"/>
      <c r="M25" s="8"/>
    </row>
    <row r="26" spans="1:13" ht="15">
      <c r="A26" s="17"/>
      <c r="B26" s="17" t="s">
        <v>44</v>
      </c>
      <c r="C26" s="17"/>
      <c r="D26" s="17"/>
      <c r="E26" s="17"/>
      <c r="F26" s="31">
        <v>13154</v>
      </c>
      <c r="G26" s="17"/>
      <c r="H26" s="20"/>
      <c r="I26" s="25">
        <v>13135</v>
      </c>
      <c r="J26" s="17"/>
      <c r="M26" s="8"/>
    </row>
    <row r="27" spans="1:13" ht="15">
      <c r="A27" s="17"/>
      <c r="B27" s="17" t="s">
        <v>43</v>
      </c>
      <c r="C27" s="17"/>
      <c r="D27" s="17"/>
      <c r="E27" s="17"/>
      <c r="F27" s="31">
        <v>578</v>
      </c>
      <c r="G27" s="17"/>
      <c r="H27" s="20"/>
      <c r="I27" s="25">
        <v>312</v>
      </c>
      <c r="J27" s="17"/>
      <c r="M27" s="8"/>
    </row>
    <row r="28" spans="1:13" ht="15">
      <c r="A28" s="17"/>
      <c r="B28" s="17" t="s">
        <v>47</v>
      </c>
      <c r="C28" s="17"/>
      <c r="D28" s="17"/>
      <c r="E28" s="17"/>
      <c r="F28" s="31">
        <v>3680</v>
      </c>
      <c r="G28" s="17"/>
      <c r="H28" s="20"/>
      <c r="I28" s="25">
        <v>1104</v>
      </c>
      <c r="J28" s="17"/>
      <c r="M28" s="8"/>
    </row>
    <row r="29" spans="1:13" ht="15">
      <c r="A29" s="17"/>
      <c r="B29" s="27"/>
      <c r="C29" s="17"/>
      <c r="D29" s="17"/>
      <c r="E29" s="17"/>
      <c r="F29" s="26">
        <f>SUM(F24:F28)</f>
        <v>172523</v>
      </c>
      <c r="G29" s="17"/>
      <c r="H29" s="20"/>
      <c r="I29" s="26">
        <f>SUM(I24:I28)</f>
        <v>184815</v>
      </c>
      <c r="J29" s="17"/>
      <c r="M29" s="8"/>
    </row>
    <row r="30" spans="1:13" ht="15">
      <c r="A30" s="17"/>
      <c r="B30" s="28"/>
      <c r="C30" s="17"/>
      <c r="D30" s="17"/>
      <c r="E30" s="17"/>
      <c r="F30" s="31"/>
      <c r="G30" s="17"/>
      <c r="H30" s="17"/>
      <c r="I30" s="17"/>
      <c r="J30" s="17"/>
      <c r="M30" s="8"/>
    </row>
    <row r="31" spans="1:13" ht="15">
      <c r="A31" s="17"/>
      <c r="B31" s="16" t="s">
        <v>114</v>
      </c>
      <c r="C31" s="17"/>
      <c r="D31" s="17"/>
      <c r="E31" s="17"/>
      <c r="F31" s="25">
        <f>+F21-F29</f>
        <v>42038</v>
      </c>
      <c r="G31" s="17"/>
      <c r="H31" s="20"/>
      <c r="I31" s="25">
        <f>+I21-I29</f>
        <v>30307</v>
      </c>
      <c r="J31" s="17"/>
      <c r="M31" s="8"/>
    </row>
    <row r="32" spans="1:13" ht="15">
      <c r="A32" s="17"/>
      <c r="B32" s="17"/>
      <c r="C32" s="17"/>
      <c r="D32" s="17"/>
      <c r="E32" s="17"/>
      <c r="F32" s="25"/>
      <c r="G32" s="17"/>
      <c r="H32" s="20"/>
      <c r="I32" s="25"/>
      <c r="J32" s="17"/>
      <c r="M32" s="8"/>
    </row>
    <row r="33" spans="1:13" ht="15.75" thickBot="1">
      <c r="A33" s="17"/>
      <c r="F33" s="71">
        <f>+F14+F31</f>
        <v>485328</v>
      </c>
      <c r="I33" s="71">
        <f>+I31+I14</f>
        <v>471867</v>
      </c>
      <c r="J33" s="17"/>
      <c r="M33" s="8"/>
    </row>
    <row r="34" spans="1:13" ht="15.75" thickTop="1">
      <c r="A34" s="17"/>
      <c r="I34" s="72"/>
      <c r="J34" s="17"/>
      <c r="M34" s="8"/>
    </row>
    <row r="35" spans="1:13" ht="15">
      <c r="A35" s="17"/>
      <c r="B35" s="16" t="s">
        <v>9</v>
      </c>
      <c r="I35" s="72"/>
      <c r="J35" s="17"/>
      <c r="M35" s="8"/>
    </row>
    <row r="36" spans="1:13" ht="15">
      <c r="A36" s="17"/>
      <c r="B36" s="16"/>
      <c r="C36" s="17"/>
      <c r="D36" s="17"/>
      <c r="E36" s="17"/>
      <c r="F36" s="31"/>
      <c r="G36" s="17"/>
      <c r="H36" s="20"/>
      <c r="I36" s="25"/>
      <c r="J36" s="17"/>
      <c r="M36" s="8"/>
    </row>
    <row r="37" spans="1:13" ht="15">
      <c r="A37" s="17"/>
      <c r="B37" s="16" t="s">
        <v>1</v>
      </c>
      <c r="C37" s="17"/>
      <c r="D37" s="17"/>
      <c r="E37" s="17"/>
      <c r="F37" s="31">
        <v>141074</v>
      </c>
      <c r="G37" s="17"/>
      <c r="H37" s="20"/>
      <c r="I37" s="25">
        <v>141066</v>
      </c>
      <c r="J37" s="17"/>
      <c r="M37" s="8"/>
    </row>
    <row r="38" spans="1:13" ht="15">
      <c r="A38" s="17"/>
      <c r="B38" s="16"/>
      <c r="C38" s="17"/>
      <c r="D38" s="17"/>
      <c r="E38" s="17"/>
      <c r="F38" s="31"/>
      <c r="G38" s="17"/>
      <c r="H38" s="20"/>
      <c r="I38" s="25"/>
      <c r="J38" s="17"/>
      <c r="M38" s="8"/>
    </row>
    <row r="39" spans="1:13" ht="15">
      <c r="A39" s="17"/>
      <c r="B39" s="16" t="s">
        <v>2</v>
      </c>
      <c r="C39" s="17"/>
      <c r="D39" s="17"/>
      <c r="E39" s="17"/>
      <c r="F39" s="76">
        <f>SUM('Changes in Equity'!G39:M39)</f>
        <v>194150</v>
      </c>
      <c r="G39" s="17"/>
      <c r="H39" s="20"/>
      <c r="I39" s="70">
        <f>SUM('Changes in Equity'!G30:M30)</f>
        <v>180836</v>
      </c>
      <c r="J39" s="17"/>
      <c r="M39" s="8"/>
    </row>
    <row r="40" spans="1:13" ht="15">
      <c r="A40" s="17"/>
      <c r="B40" s="16" t="s">
        <v>4</v>
      </c>
      <c r="C40" s="17"/>
      <c r="D40" s="17"/>
      <c r="E40" s="17"/>
      <c r="F40" s="83">
        <f>SUM(F37:F39)</f>
        <v>335224</v>
      </c>
      <c r="G40" s="92"/>
      <c r="H40" s="20"/>
      <c r="I40" s="83">
        <f>SUM(I37:I39)</f>
        <v>321902</v>
      </c>
      <c r="J40" s="17"/>
      <c r="M40" s="8"/>
    </row>
    <row r="41" spans="1:13" ht="15">
      <c r="A41" s="17"/>
      <c r="B41" s="16" t="s">
        <v>3</v>
      </c>
      <c r="C41" s="17"/>
      <c r="D41" s="17"/>
      <c r="E41" s="17"/>
      <c r="F41" s="82">
        <v>5735</v>
      </c>
      <c r="G41" s="79"/>
      <c r="H41" s="20"/>
      <c r="I41" s="70">
        <v>5457</v>
      </c>
      <c r="J41" s="17"/>
      <c r="M41" s="8"/>
    </row>
    <row r="42" spans="1:13" ht="15">
      <c r="A42" s="17"/>
      <c r="B42" s="17"/>
      <c r="C42" s="17"/>
      <c r="D42" s="17"/>
      <c r="E42" s="17"/>
      <c r="F42" s="83">
        <f>SUM(F40:F41)</f>
        <v>340959</v>
      </c>
      <c r="G42" s="79"/>
      <c r="H42" s="20"/>
      <c r="I42" s="83">
        <f>SUM(I40:I41)</f>
        <v>327359</v>
      </c>
      <c r="J42" s="17"/>
      <c r="M42" s="8"/>
    </row>
    <row r="43" spans="1:13" ht="6" customHeight="1">
      <c r="A43" s="17"/>
      <c r="B43" s="17"/>
      <c r="C43" s="17"/>
      <c r="D43" s="17"/>
      <c r="E43" s="17"/>
      <c r="F43" s="80"/>
      <c r="G43" s="79"/>
      <c r="H43" s="20"/>
      <c r="I43" s="30"/>
      <c r="J43" s="17"/>
      <c r="M43" s="8"/>
    </row>
    <row r="44" spans="1:13" ht="15">
      <c r="A44" s="17"/>
      <c r="B44" s="16" t="s">
        <v>0</v>
      </c>
      <c r="C44" s="17"/>
      <c r="D44" s="17"/>
      <c r="E44" s="17"/>
      <c r="F44" s="80"/>
      <c r="G44" s="79"/>
      <c r="H44" s="20"/>
      <c r="I44" s="25"/>
      <c r="J44" s="17"/>
      <c r="M44" s="8"/>
    </row>
    <row r="45" spans="1:13" ht="15">
      <c r="A45" s="17"/>
      <c r="B45" s="17" t="s">
        <v>50</v>
      </c>
      <c r="C45" s="17"/>
      <c r="D45" s="17"/>
      <c r="E45" s="17"/>
      <c r="F45" s="80">
        <v>11876</v>
      </c>
      <c r="G45" s="79"/>
      <c r="H45" s="20"/>
      <c r="I45" s="25">
        <v>12015</v>
      </c>
      <c r="J45" s="17"/>
      <c r="M45" s="8"/>
    </row>
    <row r="46" spans="1:13" ht="15">
      <c r="A46" s="17"/>
      <c r="B46" s="17" t="s">
        <v>51</v>
      </c>
      <c r="C46" s="17"/>
      <c r="D46" s="17"/>
      <c r="E46" s="17"/>
      <c r="F46" s="80">
        <f>+I46</f>
        <v>32493</v>
      </c>
      <c r="G46" s="79"/>
      <c r="H46" s="20"/>
      <c r="I46" s="25">
        <v>32493</v>
      </c>
      <c r="J46" s="17"/>
      <c r="M46" s="8"/>
    </row>
    <row r="47" spans="1:13" ht="15">
      <c r="A47" s="17"/>
      <c r="B47" s="17" t="s">
        <v>48</v>
      </c>
      <c r="C47" s="17"/>
      <c r="D47" s="17"/>
      <c r="E47" s="17"/>
      <c r="F47" s="80">
        <v>100000</v>
      </c>
      <c r="G47" s="79"/>
      <c r="H47" s="20"/>
      <c r="I47" s="25">
        <v>100000</v>
      </c>
      <c r="J47" s="17"/>
      <c r="M47" s="8"/>
    </row>
    <row r="48" spans="1:13" ht="15">
      <c r="A48" s="17"/>
      <c r="B48" s="17"/>
      <c r="C48" s="17"/>
      <c r="D48" s="17"/>
      <c r="E48" s="17"/>
      <c r="F48" s="81">
        <f>SUM(F45:F47)</f>
        <v>144369</v>
      </c>
      <c r="G48" s="79"/>
      <c r="H48" s="20"/>
      <c r="I48" s="26">
        <f>SUM(I45:I47)</f>
        <v>144508</v>
      </c>
      <c r="J48" s="17"/>
      <c r="M48" s="8"/>
    </row>
    <row r="49" spans="1:13" ht="15">
      <c r="A49" s="17"/>
      <c r="B49" s="17"/>
      <c r="C49" s="17"/>
      <c r="D49" s="17"/>
      <c r="E49" s="17"/>
      <c r="F49" s="80"/>
      <c r="G49" s="79"/>
      <c r="H49" s="20"/>
      <c r="I49" s="30"/>
      <c r="J49" s="17"/>
      <c r="M49" s="8"/>
    </row>
    <row r="50" spans="1:13" ht="15.75" thickBot="1">
      <c r="A50" s="17"/>
      <c r="B50" s="17"/>
      <c r="C50" s="17"/>
      <c r="D50" s="17"/>
      <c r="E50" s="17"/>
      <c r="F50" s="84">
        <f>+F42+F48</f>
        <v>485328</v>
      </c>
      <c r="G50" s="79"/>
      <c r="H50" s="20"/>
      <c r="I50" s="29">
        <f>+I42+I48</f>
        <v>471867</v>
      </c>
      <c r="J50" s="17"/>
      <c r="M50" s="8"/>
    </row>
    <row r="51" spans="1:13" ht="15.75" thickTop="1">
      <c r="A51" s="17"/>
      <c r="B51" s="17"/>
      <c r="C51" s="17"/>
      <c r="D51" s="17"/>
      <c r="E51" s="17"/>
      <c r="F51" s="83"/>
      <c r="G51" s="79"/>
      <c r="H51" s="20"/>
      <c r="I51" s="30"/>
      <c r="J51" s="17"/>
      <c r="M51" s="8"/>
    </row>
    <row r="52" spans="1:13" ht="15">
      <c r="A52" s="17"/>
      <c r="B52" s="16" t="s">
        <v>49</v>
      </c>
      <c r="C52" s="17"/>
      <c r="D52" s="17"/>
      <c r="E52" s="17"/>
      <c r="F52" s="178">
        <f>+F40/F37</f>
        <v>2.3762280788805876</v>
      </c>
      <c r="G52" s="79"/>
      <c r="H52" s="20"/>
      <c r="I52" s="168">
        <f>+I40/I37</f>
        <v>2.281924772801384</v>
      </c>
      <c r="J52" s="17"/>
      <c r="M52" s="8"/>
    </row>
    <row r="53" spans="1:13" ht="15">
      <c r="A53" s="17"/>
      <c r="B53" s="17"/>
      <c r="C53" s="17"/>
      <c r="D53" s="17"/>
      <c r="E53" s="17"/>
      <c r="F53" s="80"/>
      <c r="G53" s="79"/>
      <c r="H53" s="20"/>
      <c r="I53" s="30"/>
      <c r="J53" s="17"/>
      <c r="M53" s="8"/>
    </row>
    <row r="54" spans="2:7" ht="12.75">
      <c r="B54" s="161" t="s">
        <v>52</v>
      </c>
      <c r="F54" s="89"/>
      <c r="G54" s="88"/>
    </row>
    <row r="55" ht="13.5" customHeight="1">
      <c r="B55" s="1" t="s">
        <v>102</v>
      </c>
    </row>
    <row r="56" spans="2:5" ht="15.75">
      <c r="B56" s="58"/>
      <c r="C56" s="54"/>
      <c r="D56" s="54"/>
      <c r="E56" s="176" t="s">
        <v>82</v>
      </c>
    </row>
    <row r="57" spans="2:9" ht="15.75">
      <c r="B57" s="54"/>
      <c r="C57" s="54"/>
      <c r="D57" s="54"/>
      <c r="I57" s="60"/>
    </row>
    <row r="58" spans="2:4" ht="15.75">
      <c r="B58" s="55"/>
      <c r="C58" s="54"/>
      <c r="D58" s="54"/>
    </row>
    <row r="59" spans="2:9" ht="15.75">
      <c r="B59" s="54"/>
      <c r="C59" s="54"/>
      <c r="E59" s="56"/>
      <c r="F59" s="74"/>
      <c r="G59" s="56"/>
      <c r="I59" s="56"/>
    </row>
    <row r="60" spans="2:9" ht="15.75">
      <c r="B60" s="54"/>
      <c r="C60" s="54"/>
      <c r="I60" s="56"/>
    </row>
    <row r="61" spans="2:3" ht="15.75">
      <c r="B61" s="54"/>
      <c r="C61" s="54"/>
    </row>
    <row r="62" spans="2:3" ht="15.75">
      <c r="B62" s="58"/>
      <c r="C62" s="54"/>
    </row>
    <row r="63" spans="1:9" ht="15.75">
      <c r="A63" s="54"/>
      <c r="B63" s="54"/>
      <c r="C63" s="54"/>
      <c r="I63" s="56"/>
    </row>
    <row r="64" spans="2:9" ht="15.75">
      <c r="B64" s="54"/>
      <c r="C64" s="54"/>
      <c r="I64" s="56"/>
    </row>
    <row r="65" spans="1:7" ht="15.75">
      <c r="A65" s="54"/>
      <c r="B65" s="54"/>
      <c r="C65" s="54"/>
      <c r="D65" s="54"/>
      <c r="E65" s="54"/>
      <c r="F65" s="75"/>
      <c r="G65" s="54"/>
    </row>
    <row r="66" spans="1:8" ht="15.75">
      <c r="A66" s="54"/>
      <c r="B66" s="54"/>
      <c r="C66" s="54"/>
      <c r="D66" s="54"/>
      <c r="E66" s="54"/>
      <c r="F66" s="75"/>
      <c r="G66" s="54"/>
      <c r="H66" s="54"/>
    </row>
    <row r="67" spans="1:8" ht="15.75">
      <c r="A67" s="54"/>
      <c r="B67" s="58"/>
      <c r="C67" s="54"/>
      <c r="D67" s="54"/>
      <c r="E67" s="54"/>
      <c r="F67" s="75"/>
      <c r="G67" s="54"/>
      <c r="H67" s="54"/>
    </row>
    <row r="68" spans="1:9" ht="15.75">
      <c r="A68" s="54"/>
      <c r="B68" s="54"/>
      <c r="C68" s="54"/>
      <c r="D68" s="54"/>
      <c r="E68" s="54"/>
      <c r="F68" s="75"/>
      <c r="G68" s="54"/>
      <c r="H68" s="54"/>
      <c r="I68" s="57"/>
    </row>
    <row r="69" spans="1:9" ht="15.75">
      <c r="A69" s="54"/>
      <c r="B69" s="54"/>
      <c r="C69" s="54"/>
      <c r="D69" s="54"/>
      <c r="E69" s="54"/>
      <c r="F69" s="75"/>
      <c r="G69" s="54"/>
      <c r="H69" s="63"/>
      <c r="I69" s="63"/>
    </row>
    <row r="70" spans="1:9" ht="15.75">
      <c r="A70" s="54"/>
      <c r="B70" s="54"/>
      <c r="C70" s="54"/>
      <c r="D70" s="54"/>
      <c r="E70" s="54"/>
      <c r="F70" s="75"/>
      <c r="G70" s="54"/>
      <c r="H70" s="59"/>
      <c r="I70" s="59"/>
    </row>
    <row r="71" spans="1:7" ht="15.75">
      <c r="A71" s="54"/>
      <c r="B71" s="54"/>
      <c r="C71" s="54"/>
      <c r="D71" s="54"/>
      <c r="E71" s="54"/>
      <c r="F71" s="75"/>
      <c r="G71" s="54"/>
    </row>
    <row r="72" spans="1:7" ht="15.75">
      <c r="A72" s="54"/>
      <c r="B72" s="58"/>
      <c r="C72" s="54"/>
      <c r="D72" s="54"/>
      <c r="E72" s="54"/>
      <c r="F72" s="75"/>
      <c r="G72" s="54"/>
    </row>
    <row r="73" spans="1:9" ht="15.75">
      <c r="A73" s="54"/>
      <c r="B73" s="54"/>
      <c r="C73" s="54"/>
      <c r="D73" s="54"/>
      <c r="E73" s="54"/>
      <c r="F73" s="75"/>
      <c r="G73" s="54"/>
      <c r="H73" s="61"/>
      <c r="I73" s="61"/>
    </row>
    <row r="74" spans="1:9" ht="15.75">
      <c r="A74" s="54"/>
      <c r="B74" s="54"/>
      <c r="C74" s="54"/>
      <c r="D74" s="54"/>
      <c r="E74" s="54"/>
      <c r="F74" s="75"/>
      <c r="G74" s="54"/>
      <c r="H74" s="62"/>
      <c r="I74" s="62"/>
    </row>
    <row r="75" spans="1:9" ht="15.75">
      <c r="A75" s="54"/>
      <c r="B75" s="54"/>
      <c r="C75" s="54"/>
      <c r="D75" s="54"/>
      <c r="E75" s="54"/>
      <c r="F75" s="75"/>
      <c r="G75" s="54"/>
      <c r="H75" s="62"/>
      <c r="I75" s="62"/>
    </row>
    <row r="76" spans="1:9" ht="15.75">
      <c r="A76" s="54"/>
      <c r="B76" s="54"/>
      <c r="C76" s="54"/>
      <c r="D76" s="54"/>
      <c r="E76" s="54"/>
      <c r="F76" s="75"/>
      <c r="G76" s="54"/>
      <c r="H76" s="64"/>
      <c r="I76" s="63"/>
    </row>
    <row r="77" spans="1:9" ht="15.75">
      <c r="A77" s="54"/>
      <c r="B77" s="54"/>
      <c r="C77" s="54"/>
      <c r="D77" s="54"/>
      <c r="E77" s="54"/>
      <c r="F77" s="75"/>
      <c r="G77" s="54"/>
      <c r="H77" s="64"/>
      <c r="I77" s="63"/>
    </row>
    <row r="78" spans="1:9" ht="15.75">
      <c r="A78" s="54"/>
      <c r="B78" s="54"/>
      <c r="C78" s="54"/>
      <c r="D78" s="54"/>
      <c r="E78" s="54"/>
      <c r="F78" s="75"/>
      <c r="G78" s="54"/>
      <c r="H78" s="65"/>
      <c r="I78" s="65"/>
    </row>
    <row r="79" spans="1:7" ht="15.75">
      <c r="A79" s="54"/>
      <c r="B79" s="54"/>
      <c r="C79" s="54"/>
      <c r="D79" s="54"/>
      <c r="E79" s="54"/>
      <c r="F79" s="75"/>
      <c r="G79" s="54"/>
    </row>
    <row r="80" spans="1:7" ht="15.75">
      <c r="A80" s="54"/>
      <c r="B80" s="54"/>
      <c r="C80" s="54"/>
      <c r="D80" s="54"/>
      <c r="E80" s="54"/>
      <c r="F80" s="75"/>
      <c r="G80" s="54"/>
    </row>
    <row r="81" spans="1:7" ht="15.75">
      <c r="A81" s="54"/>
      <c r="B81" s="54"/>
      <c r="C81" s="54"/>
      <c r="D81" s="54"/>
      <c r="E81" s="54"/>
      <c r="F81" s="75"/>
      <c r="G81" s="54"/>
    </row>
    <row r="82" spans="1:7" ht="15.75">
      <c r="A82" s="54"/>
      <c r="B82" s="54"/>
      <c r="C82" s="54"/>
      <c r="D82" s="54"/>
      <c r="E82" s="54"/>
      <c r="F82" s="75"/>
      <c r="G82" s="54"/>
    </row>
    <row r="83" spans="1:7" ht="15.75">
      <c r="A83" s="54"/>
      <c r="B83" s="54"/>
      <c r="C83" s="54"/>
      <c r="D83" s="54"/>
      <c r="E83" s="54"/>
      <c r="F83" s="75"/>
      <c r="G83" s="54"/>
    </row>
  </sheetData>
  <sheetProtection password="CC02" sheet="1" objects="1" scenarios="1"/>
  <printOptions/>
  <pageMargins left="0.91" right="0.393700787401575" top="0.393700787401575" bottom="0.393700787401575" header="0.393700787401575" footer="0.393700787401575"/>
  <pageSetup fitToHeight="1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view="pageBreakPreview" zoomScaleSheetLayoutView="100" workbookViewId="0" topLeftCell="A22">
      <selection activeCell="O28" sqref="O28"/>
    </sheetView>
  </sheetViews>
  <sheetFormatPr defaultColWidth="9.33203125" defaultRowHeight="12.75"/>
  <cols>
    <col min="1" max="1" width="7.33203125" style="107" customWidth="1"/>
    <col min="2" max="2" width="18" style="107" customWidth="1"/>
    <col min="3" max="3" width="9.16015625" style="107" customWidth="1"/>
    <col min="4" max="4" width="6.66015625" style="107" customWidth="1"/>
    <col min="5" max="5" width="12.33203125" style="127" customWidth="1"/>
    <col min="6" max="6" width="2.66015625" style="107" customWidth="1"/>
    <col min="7" max="7" width="11.33203125" style="107" customWidth="1"/>
    <col min="8" max="8" width="2.66015625" style="107" customWidth="1"/>
    <col min="9" max="9" width="16.66015625" style="107" customWidth="1"/>
    <col min="10" max="10" width="1.83203125" style="107" customWidth="1"/>
    <col min="11" max="11" width="16.66015625" style="107" customWidth="1"/>
    <col min="12" max="12" width="3" style="107" customWidth="1"/>
    <col min="13" max="13" width="16.66015625" style="107" customWidth="1"/>
    <col min="14" max="14" width="2.33203125" style="107" customWidth="1"/>
    <col min="15" max="15" width="16.66015625" style="107" customWidth="1"/>
    <col min="16" max="16384" width="9.33203125" style="107" customWidth="1"/>
  </cols>
  <sheetData>
    <row r="1" spans="1:15" ht="15">
      <c r="A1" s="102" t="s">
        <v>80</v>
      </c>
      <c r="B1" s="103"/>
      <c r="C1" s="103"/>
      <c r="D1" s="103"/>
      <c r="E1" s="104"/>
      <c r="F1" s="103"/>
      <c r="G1" s="103"/>
      <c r="H1" s="103"/>
      <c r="I1" s="102"/>
      <c r="J1" s="103"/>
      <c r="K1" s="102"/>
      <c r="L1" s="106"/>
      <c r="M1" s="102"/>
      <c r="O1" s="102"/>
    </row>
    <row r="2" spans="1:15" ht="15">
      <c r="A2" s="2" t="s">
        <v>35</v>
      </c>
      <c r="B2" s="103"/>
      <c r="C2" s="103"/>
      <c r="D2" s="103"/>
      <c r="E2" s="104"/>
      <c r="F2" s="103"/>
      <c r="G2" s="103"/>
      <c r="H2" s="103"/>
      <c r="I2" s="102"/>
      <c r="J2" s="103"/>
      <c r="K2" s="102"/>
      <c r="L2" s="106"/>
      <c r="M2" s="102"/>
      <c r="O2" s="102"/>
    </row>
    <row r="3" spans="1:15" ht="15">
      <c r="A3" s="103"/>
      <c r="B3" s="103"/>
      <c r="C3" s="103"/>
      <c r="D3" s="103"/>
      <c r="E3" s="104"/>
      <c r="F3" s="103"/>
      <c r="G3" s="103"/>
      <c r="H3" s="103"/>
      <c r="I3" s="102"/>
      <c r="J3" s="103"/>
      <c r="K3" s="102"/>
      <c r="L3" s="106"/>
      <c r="M3" s="102"/>
      <c r="O3" s="102"/>
    </row>
    <row r="4" spans="1:15" ht="15">
      <c r="A4" s="102" t="s">
        <v>53</v>
      </c>
      <c r="B4" s="103"/>
      <c r="C4" s="103"/>
      <c r="D4" s="103"/>
      <c r="E4" s="104"/>
      <c r="F4" s="103"/>
      <c r="G4" s="103"/>
      <c r="H4" s="103"/>
      <c r="I4" s="102"/>
      <c r="J4" s="103"/>
      <c r="K4" s="102"/>
      <c r="L4" s="106"/>
      <c r="M4" s="102"/>
      <c r="O4" s="102"/>
    </row>
    <row r="5" spans="1:15" ht="15">
      <c r="A5" s="102" t="s">
        <v>96</v>
      </c>
      <c r="B5" s="103"/>
      <c r="C5" s="103"/>
      <c r="D5" s="103"/>
      <c r="E5" s="104"/>
      <c r="F5" s="103"/>
      <c r="G5" s="103"/>
      <c r="H5" s="103"/>
      <c r="I5" s="102"/>
      <c r="J5" s="103"/>
      <c r="K5" s="102"/>
      <c r="L5" s="106"/>
      <c r="M5" s="102"/>
      <c r="O5" s="102"/>
    </row>
    <row r="6" spans="1:16" ht="15">
      <c r="A6" s="108"/>
      <c r="B6" s="108"/>
      <c r="C6" s="108"/>
      <c r="D6" s="108"/>
      <c r="E6" s="109"/>
      <c r="F6" s="108"/>
      <c r="G6" s="108"/>
      <c r="H6" s="108"/>
      <c r="I6" s="110"/>
      <c r="J6" s="108"/>
      <c r="K6" s="110"/>
      <c r="L6" s="152"/>
      <c r="M6" s="110"/>
      <c r="N6" s="153"/>
      <c r="O6" s="110"/>
      <c r="P6" s="113"/>
    </row>
    <row r="7" spans="1:16" ht="15">
      <c r="A7" s="111"/>
      <c r="B7" s="111"/>
      <c r="C7" s="111"/>
      <c r="D7" s="111"/>
      <c r="E7" s="114"/>
      <c r="F7" s="111"/>
      <c r="G7" s="111"/>
      <c r="H7" s="111"/>
      <c r="I7" s="115"/>
      <c r="J7" s="111"/>
      <c r="K7" s="115"/>
      <c r="L7" s="112"/>
      <c r="M7" s="115"/>
      <c r="N7" s="113"/>
      <c r="O7" s="115"/>
      <c r="P7" s="113"/>
    </row>
    <row r="8" spans="1:16" ht="15">
      <c r="A8" s="111"/>
      <c r="B8" s="111"/>
      <c r="C8" s="111"/>
      <c r="D8" s="111"/>
      <c r="E8" s="114"/>
      <c r="F8" s="111"/>
      <c r="G8" s="111"/>
      <c r="H8" s="111"/>
      <c r="I8" s="115"/>
      <c r="J8" s="111"/>
      <c r="K8" s="115"/>
      <c r="L8" s="112"/>
      <c r="M8" s="115"/>
      <c r="N8" s="113"/>
      <c r="O8" s="115"/>
      <c r="P8" s="113"/>
    </row>
    <row r="9" spans="1:15" ht="15">
      <c r="A9" s="103"/>
      <c r="B9" s="116"/>
      <c r="C9" s="103"/>
      <c r="D9" s="103"/>
      <c r="E9" s="104"/>
      <c r="F9" s="103"/>
      <c r="G9" s="103"/>
      <c r="H9" s="103"/>
      <c r="I9" s="103"/>
      <c r="J9" s="103"/>
      <c r="K9" s="103"/>
      <c r="M9" s="103"/>
      <c r="O9" s="103"/>
    </row>
    <row r="10" spans="1:15" ht="15">
      <c r="A10" s="103"/>
      <c r="B10" s="116"/>
      <c r="C10" s="103"/>
      <c r="D10" s="103"/>
      <c r="E10" s="104"/>
      <c r="F10" s="111"/>
      <c r="G10" s="111"/>
      <c r="H10" s="111"/>
      <c r="I10" s="103"/>
      <c r="J10" s="103"/>
      <c r="K10" s="103"/>
      <c r="M10" s="103"/>
      <c r="O10" s="103"/>
    </row>
    <row r="11" spans="1:15" ht="15">
      <c r="A11" s="103"/>
      <c r="B11" s="102"/>
      <c r="C11" s="103"/>
      <c r="D11" s="103"/>
      <c r="E11" s="118"/>
      <c r="F11" s="119"/>
      <c r="G11" s="119"/>
      <c r="H11" s="119"/>
      <c r="I11" s="165" t="s">
        <v>59</v>
      </c>
      <c r="J11" s="102"/>
      <c r="K11" s="119" t="s">
        <v>26</v>
      </c>
      <c r="L11" s="166"/>
      <c r="M11" s="119"/>
      <c r="N11" s="166"/>
      <c r="O11" s="119"/>
    </row>
    <row r="12" spans="1:15" ht="15">
      <c r="A12" s="103"/>
      <c r="B12" s="102"/>
      <c r="C12" s="103"/>
      <c r="D12" s="103"/>
      <c r="E12" s="118" t="s">
        <v>58</v>
      </c>
      <c r="F12" s="119"/>
      <c r="G12" s="119" t="s">
        <v>57</v>
      </c>
      <c r="H12" s="119"/>
      <c r="I12" s="119" t="s">
        <v>60</v>
      </c>
      <c r="J12" s="102"/>
      <c r="K12" s="119" t="s">
        <v>62</v>
      </c>
      <c r="L12" s="166"/>
      <c r="M12" s="119" t="s">
        <v>28</v>
      </c>
      <c r="N12" s="166"/>
      <c r="O12" s="119"/>
    </row>
    <row r="13" spans="1:15" s="129" customFormat="1" ht="15.75" customHeight="1">
      <c r="A13" s="103"/>
      <c r="B13" s="103"/>
      <c r="C13" s="103"/>
      <c r="D13" s="103"/>
      <c r="E13" s="148" t="s">
        <v>27</v>
      </c>
      <c r="F13" s="119"/>
      <c r="G13" s="119" t="s">
        <v>61</v>
      </c>
      <c r="H13" s="119"/>
      <c r="I13" s="119" t="s">
        <v>26</v>
      </c>
      <c r="J13" s="102"/>
      <c r="K13" s="119" t="s">
        <v>63</v>
      </c>
      <c r="L13" s="166"/>
      <c r="M13" s="119" t="s">
        <v>29</v>
      </c>
      <c r="N13" s="166"/>
      <c r="O13" s="119" t="s">
        <v>30</v>
      </c>
    </row>
    <row r="14" spans="1:15" ht="15">
      <c r="A14" s="103"/>
      <c r="B14" s="103"/>
      <c r="C14" s="103"/>
      <c r="D14" s="103"/>
      <c r="E14" s="148" t="s">
        <v>25</v>
      </c>
      <c r="F14" s="148"/>
      <c r="G14" s="148" t="s">
        <v>25</v>
      </c>
      <c r="H14" s="148"/>
      <c r="I14" s="148" t="s">
        <v>25</v>
      </c>
      <c r="J14" s="103"/>
      <c r="K14" s="148" t="s">
        <v>25</v>
      </c>
      <c r="L14" s="113"/>
      <c r="M14" s="148" t="s">
        <v>25</v>
      </c>
      <c r="N14" s="113"/>
      <c r="O14" s="148" t="s">
        <v>25</v>
      </c>
    </row>
    <row r="15" spans="1:15" ht="15">
      <c r="A15" s="103"/>
      <c r="B15" s="103"/>
      <c r="C15" s="103"/>
      <c r="D15" s="103"/>
      <c r="E15" s="148" t="s">
        <v>34</v>
      </c>
      <c r="F15" s="148"/>
      <c r="G15" s="148" t="s">
        <v>34</v>
      </c>
      <c r="H15" s="148"/>
      <c r="I15" s="148" t="s">
        <v>34</v>
      </c>
      <c r="J15" s="103"/>
      <c r="K15" s="148" t="s">
        <v>34</v>
      </c>
      <c r="L15" s="113"/>
      <c r="M15" s="148" t="s">
        <v>34</v>
      </c>
      <c r="N15" s="113"/>
      <c r="O15" s="148" t="s">
        <v>34</v>
      </c>
    </row>
    <row r="16" spans="1:15" ht="15">
      <c r="A16" s="103"/>
      <c r="B16" s="103"/>
      <c r="C16" s="103"/>
      <c r="D16" s="103"/>
      <c r="E16" s="167"/>
      <c r="F16" s="148"/>
      <c r="G16" s="167"/>
      <c r="H16" s="148"/>
      <c r="I16" s="167"/>
      <c r="J16" s="103"/>
      <c r="K16" s="167"/>
      <c r="L16" s="113"/>
      <c r="M16" s="167"/>
      <c r="N16" s="113"/>
      <c r="O16" s="167"/>
    </row>
    <row r="17" spans="1:15" ht="15">
      <c r="A17" s="103"/>
      <c r="B17" s="150"/>
      <c r="C17" s="103"/>
      <c r="D17" s="103"/>
      <c r="E17" s="104"/>
      <c r="F17" s="111"/>
      <c r="G17" s="111"/>
      <c r="H17" s="111"/>
      <c r="I17" s="103"/>
      <c r="J17" s="103"/>
      <c r="K17" s="103"/>
      <c r="M17" s="103"/>
      <c r="O17" s="103"/>
    </row>
    <row r="18" spans="1:15" ht="15">
      <c r="A18" s="103"/>
      <c r="B18" s="115" t="s">
        <v>111</v>
      </c>
      <c r="C18" s="111"/>
      <c r="D18" s="111"/>
      <c r="E18" s="114">
        <v>140696</v>
      </c>
      <c r="F18" s="111"/>
      <c r="G18" s="111">
        <v>21</v>
      </c>
      <c r="H18" s="111"/>
      <c r="I18" s="114">
        <v>84806</v>
      </c>
      <c r="J18" s="103"/>
      <c r="K18" s="114">
        <v>18511</v>
      </c>
      <c r="M18" s="114">
        <v>68848</v>
      </c>
      <c r="O18" s="114">
        <f>SUM(E18:M18)</f>
        <v>312882</v>
      </c>
    </row>
    <row r="19" spans="2:15" ht="15">
      <c r="B19" s="149"/>
      <c r="C19" s="111"/>
      <c r="D19" s="111"/>
      <c r="E19" s="114"/>
      <c r="F19" s="111"/>
      <c r="G19" s="111"/>
      <c r="H19" s="111"/>
      <c r="I19" s="114"/>
      <c r="J19" s="103"/>
      <c r="K19" s="114"/>
      <c r="M19" s="114"/>
      <c r="O19" s="114"/>
    </row>
    <row r="20" spans="2:15" ht="15">
      <c r="B20" s="149" t="s">
        <v>54</v>
      </c>
      <c r="C20" s="111"/>
      <c r="D20" s="111"/>
      <c r="E20" s="114"/>
      <c r="F20" s="111"/>
      <c r="G20" s="111"/>
      <c r="H20" s="111"/>
      <c r="I20" s="114"/>
      <c r="J20" s="103"/>
      <c r="K20" s="114"/>
      <c r="M20" s="114"/>
      <c r="O20" s="114"/>
    </row>
    <row r="21" spans="2:15" ht="15">
      <c r="B21" s="149" t="s">
        <v>55</v>
      </c>
      <c r="C21" s="111"/>
      <c r="D21" s="111"/>
      <c r="E21" s="114">
        <v>137</v>
      </c>
      <c r="F21" s="111"/>
      <c r="G21" s="114">
        <v>4</v>
      </c>
      <c r="H21" s="111"/>
      <c r="I21" s="114">
        <v>0</v>
      </c>
      <c r="J21" s="103"/>
      <c r="K21" s="114">
        <v>0</v>
      </c>
      <c r="M21" s="145">
        <v>0</v>
      </c>
      <c r="O21" s="145">
        <f>SUM(E21:M21)</f>
        <v>141</v>
      </c>
    </row>
    <row r="22" spans="2:15" ht="15">
      <c r="B22" s="149"/>
      <c r="C22" s="111"/>
      <c r="D22" s="111"/>
      <c r="E22" s="114"/>
      <c r="F22" s="111"/>
      <c r="G22" s="111"/>
      <c r="H22" s="111"/>
      <c r="I22" s="114"/>
      <c r="J22" s="103"/>
      <c r="K22" s="114"/>
      <c r="M22" s="145"/>
      <c r="O22" s="145"/>
    </row>
    <row r="23" spans="2:15" ht="15">
      <c r="B23" s="149" t="s">
        <v>56</v>
      </c>
      <c r="C23" s="111"/>
      <c r="D23" s="111"/>
      <c r="E23" s="114"/>
      <c r="F23" s="111"/>
      <c r="G23" s="111"/>
      <c r="H23" s="111"/>
      <c r="I23" s="114"/>
      <c r="J23" s="103"/>
      <c r="K23" s="114"/>
      <c r="M23" s="145">
        <v>3552</v>
      </c>
      <c r="O23" s="145">
        <f>SUM(E23:M23)</f>
        <v>3552</v>
      </c>
    </row>
    <row r="24" spans="2:15" ht="15">
      <c r="B24" s="149"/>
      <c r="C24" s="111"/>
      <c r="D24" s="111"/>
      <c r="E24" s="114"/>
      <c r="F24" s="111"/>
      <c r="G24" s="111"/>
      <c r="H24" s="111"/>
      <c r="I24" s="145"/>
      <c r="J24" s="103"/>
      <c r="K24" s="145"/>
      <c r="M24" s="145"/>
      <c r="O24" s="145"/>
    </row>
    <row r="25" spans="2:15" ht="15">
      <c r="B25" s="149" t="s">
        <v>93</v>
      </c>
      <c r="C25" s="111"/>
      <c r="D25" s="111"/>
      <c r="E25" s="146">
        <v>0</v>
      </c>
      <c r="F25" s="170"/>
      <c r="G25" s="171">
        <v>0</v>
      </c>
      <c r="H25" s="170"/>
      <c r="I25" s="146">
        <v>0</v>
      </c>
      <c r="J25" s="172"/>
      <c r="K25" s="145">
        <v>0</v>
      </c>
      <c r="M25" s="145">
        <v>0</v>
      </c>
      <c r="O25" s="145">
        <f>SUM(E25:M25)</f>
        <v>0</v>
      </c>
    </row>
    <row r="26" spans="2:15" ht="15">
      <c r="B26" s="111"/>
      <c r="C26" s="111"/>
      <c r="D26" s="111"/>
      <c r="E26" s="114"/>
      <c r="F26" s="121"/>
      <c r="G26" s="121"/>
      <c r="H26" s="121"/>
      <c r="I26" s="146"/>
      <c r="J26" s="103"/>
      <c r="K26" s="146"/>
      <c r="L26" s="122"/>
      <c r="M26" s="146"/>
      <c r="O26" s="114">
        <f>SUM(E26:M26)</f>
        <v>0</v>
      </c>
    </row>
    <row r="27" spans="2:15" ht="15.75" thickBot="1">
      <c r="B27" s="115" t="s">
        <v>112</v>
      </c>
      <c r="C27" s="111"/>
      <c r="D27" s="111"/>
      <c r="E27" s="151">
        <f>SUM(E18:E25)</f>
        <v>140833</v>
      </c>
      <c r="F27" s="121"/>
      <c r="G27" s="151">
        <f>SUM(G18:G25)</f>
        <v>25</v>
      </c>
      <c r="H27" s="121"/>
      <c r="I27" s="151">
        <f>SUM(I18:I25)</f>
        <v>84806</v>
      </c>
      <c r="J27" s="103"/>
      <c r="K27" s="151">
        <f>SUM(K18:K25)</f>
        <v>18511</v>
      </c>
      <c r="L27" s="122"/>
      <c r="M27" s="151">
        <f>SUM(M18:M25)</f>
        <v>72400</v>
      </c>
      <c r="O27" s="151">
        <f>SUM(O18:O25)</f>
        <v>316575</v>
      </c>
    </row>
    <row r="28" ht="13.5" thickTop="1"/>
    <row r="29" spans="1:15" ht="15">
      <c r="A29" s="103"/>
      <c r="B29" s="111"/>
      <c r="C29" s="111"/>
      <c r="D29" s="111"/>
      <c r="E29" s="114"/>
      <c r="F29" s="111"/>
      <c r="G29" s="111"/>
      <c r="H29" s="111"/>
      <c r="I29" s="128"/>
      <c r="J29" s="103"/>
      <c r="K29" s="128"/>
      <c r="M29" s="128"/>
      <c r="O29" s="128"/>
    </row>
    <row r="30" spans="1:15" ht="15">
      <c r="A30" s="103"/>
      <c r="B30" s="115" t="s">
        <v>113</v>
      </c>
      <c r="C30" s="111"/>
      <c r="D30" s="111"/>
      <c r="E30" s="114">
        <v>141066</v>
      </c>
      <c r="F30" s="111"/>
      <c r="G30" s="111">
        <v>32</v>
      </c>
      <c r="H30" s="111"/>
      <c r="I30" s="114">
        <v>62413</v>
      </c>
      <c r="J30" s="103"/>
      <c r="K30" s="114">
        <v>18511</v>
      </c>
      <c r="M30" s="114">
        <v>99880</v>
      </c>
      <c r="O30" s="114">
        <f>SUM(E30:M30)</f>
        <v>321902</v>
      </c>
    </row>
    <row r="31" spans="1:15" ht="15">
      <c r="A31" s="103"/>
      <c r="B31" s="149"/>
      <c r="C31" s="111"/>
      <c r="D31" s="111"/>
      <c r="E31" s="114"/>
      <c r="F31" s="111"/>
      <c r="G31" s="111"/>
      <c r="H31" s="111"/>
      <c r="I31" s="114"/>
      <c r="J31" s="103"/>
      <c r="K31" s="114"/>
      <c r="M31" s="114"/>
      <c r="O31" s="114"/>
    </row>
    <row r="32" spans="1:15" ht="15">
      <c r="A32" s="103"/>
      <c r="B32" s="149" t="s">
        <v>54</v>
      </c>
      <c r="C32" s="111"/>
      <c r="D32" s="111"/>
      <c r="E32" s="114"/>
      <c r="F32" s="111"/>
      <c r="G32" s="111"/>
      <c r="H32" s="111"/>
      <c r="I32" s="114"/>
      <c r="J32" s="103"/>
      <c r="K32" s="114"/>
      <c r="M32" s="114"/>
      <c r="O32" s="114"/>
    </row>
    <row r="33" spans="1:15" ht="15">
      <c r="A33" s="103"/>
      <c r="B33" s="149" t="s">
        <v>55</v>
      </c>
      <c r="C33" s="111"/>
      <c r="D33" s="111"/>
      <c r="E33" s="114">
        <v>8</v>
      </c>
      <c r="F33" s="111"/>
      <c r="G33" s="114">
        <v>0</v>
      </c>
      <c r="H33" s="111"/>
      <c r="I33" s="114">
        <v>0</v>
      </c>
      <c r="J33" s="103"/>
      <c r="K33" s="114">
        <v>0</v>
      </c>
      <c r="M33" s="145">
        <v>0</v>
      </c>
      <c r="O33" s="145">
        <f>SUM(E33:M33)</f>
        <v>8</v>
      </c>
    </row>
    <row r="34" spans="1:15" ht="15">
      <c r="A34" s="103"/>
      <c r="B34" s="149"/>
      <c r="C34" s="111"/>
      <c r="D34" s="111"/>
      <c r="E34" s="114"/>
      <c r="F34" s="111"/>
      <c r="G34" s="111"/>
      <c r="H34" s="111"/>
      <c r="I34" s="114"/>
      <c r="J34" s="103"/>
      <c r="K34" s="114"/>
      <c r="M34" s="145"/>
      <c r="O34" s="145"/>
    </row>
    <row r="35" spans="1:15" ht="15">
      <c r="A35" s="103"/>
      <c r="B35" s="149" t="s">
        <v>56</v>
      </c>
      <c r="C35" s="111"/>
      <c r="D35" s="111"/>
      <c r="E35" s="114"/>
      <c r="F35" s="111"/>
      <c r="G35" s="111"/>
      <c r="H35" s="111"/>
      <c r="I35" s="114"/>
      <c r="J35" s="103"/>
      <c r="K35" s="114"/>
      <c r="M35" s="145">
        <f>+'Income Statement'!K35</f>
        <v>13314</v>
      </c>
      <c r="O35" s="145">
        <f>SUM(E35:M35)</f>
        <v>13314</v>
      </c>
    </row>
    <row r="36" spans="1:15" ht="15">
      <c r="A36" s="103"/>
      <c r="B36" s="149"/>
      <c r="C36" s="111"/>
      <c r="D36" s="111"/>
      <c r="E36" s="114"/>
      <c r="F36" s="111"/>
      <c r="G36" s="111"/>
      <c r="H36" s="111"/>
      <c r="I36" s="145"/>
      <c r="J36" s="103"/>
      <c r="K36" s="145"/>
      <c r="M36" s="145"/>
      <c r="O36" s="145"/>
    </row>
    <row r="37" spans="1:15" ht="15">
      <c r="A37" s="103"/>
      <c r="B37" s="149" t="s">
        <v>93</v>
      </c>
      <c r="C37" s="111"/>
      <c r="D37" s="111"/>
      <c r="E37" s="146">
        <v>0</v>
      </c>
      <c r="F37" s="170"/>
      <c r="G37" s="171">
        <v>0</v>
      </c>
      <c r="H37" s="170"/>
      <c r="I37" s="146">
        <v>0</v>
      </c>
      <c r="J37" s="172"/>
      <c r="K37" s="145">
        <v>0</v>
      </c>
      <c r="M37" s="145">
        <v>0</v>
      </c>
      <c r="O37" s="145">
        <f>SUM(E37:M37)</f>
        <v>0</v>
      </c>
    </row>
    <row r="38" spans="1:15" ht="15">
      <c r="A38" s="103"/>
      <c r="B38" s="111"/>
      <c r="C38" s="111"/>
      <c r="D38" s="111"/>
      <c r="E38" s="114"/>
      <c r="F38" s="121"/>
      <c r="G38" s="121"/>
      <c r="H38" s="121"/>
      <c r="I38" s="146"/>
      <c r="J38" s="103"/>
      <c r="K38" s="146"/>
      <c r="L38" s="122"/>
      <c r="M38" s="146"/>
      <c r="O38" s="114">
        <f>SUM(E38:M38)</f>
        <v>0</v>
      </c>
    </row>
    <row r="39" spans="1:15" ht="15.75" thickBot="1">
      <c r="A39" s="103"/>
      <c r="B39" s="115" t="s">
        <v>110</v>
      </c>
      <c r="C39" s="111"/>
      <c r="D39" s="111"/>
      <c r="E39" s="151">
        <f>SUM(E30:E38)</f>
        <v>141074</v>
      </c>
      <c r="F39" s="121"/>
      <c r="G39" s="151">
        <f>SUM(G30:G38)</f>
        <v>32</v>
      </c>
      <c r="H39" s="121"/>
      <c r="I39" s="151">
        <f>SUM(I30:I38)</f>
        <v>62413</v>
      </c>
      <c r="J39" s="103"/>
      <c r="K39" s="151">
        <f>SUM(K30:K38)</f>
        <v>18511</v>
      </c>
      <c r="L39" s="122"/>
      <c r="M39" s="151">
        <f>SUM(M30:M38)</f>
        <v>113194</v>
      </c>
      <c r="O39" s="151">
        <f>SUM(O30:O37)</f>
        <v>335224</v>
      </c>
    </row>
    <row r="40" spans="1:15" ht="15.75" thickTop="1">
      <c r="A40" s="103"/>
      <c r="B40" s="111"/>
      <c r="C40" s="111"/>
      <c r="D40" s="111"/>
      <c r="E40" s="114"/>
      <c r="F40" s="111"/>
      <c r="G40" s="111"/>
      <c r="H40" s="111"/>
      <c r="I40" s="128"/>
      <c r="J40" s="103"/>
      <c r="K40" s="128"/>
      <c r="M40" s="128"/>
      <c r="O40" s="128"/>
    </row>
    <row r="41" spans="1:15" ht="15">
      <c r="A41" s="103"/>
      <c r="B41" s="169"/>
      <c r="C41" s="111"/>
      <c r="D41" s="111"/>
      <c r="E41" s="114"/>
      <c r="F41" s="111"/>
      <c r="G41" s="111"/>
      <c r="H41" s="111"/>
      <c r="I41" s="128"/>
      <c r="J41" s="103"/>
      <c r="K41" s="128"/>
      <c r="M41" s="128"/>
      <c r="O41" s="128"/>
    </row>
    <row r="42" spans="1:15" ht="15">
      <c r="A42" s="103"/>
      <c r="B42" s="111"/>
      <c r="C42" s="111"/>
      <c r="D42" s="111"/>
      <c r="E42" s="114"/>
      <c r="F42" s="111"/>
      <c r="G42" s="111"/>
      <c r="H42" s="111"/>
      <c r="I42" s="128"/>
      <c r="J42" s="103"/>
      <c r="K42" s="128"/>
      <c r="M42" s="128"/>
      <c r="O42" s="128"/>
    </row>
    <row r="43" spans="1:15" ht="15">
      <c r="A43" s="103"/>
      <c r="B43" s="111"/>
      <c r="C43" s="111"/>
      <c r="D43" s="111"/>
      <c r="E43" s="114"/>
      <c r="F43" s="111"/>
      <c r="G43" s="111"/>
      <c r="H43" s="111"/>
      <c r="I43" s="128"/>
      <c r="J43" s="103"/>
      <c r="K43" s="128"/>
      <c r="M43" s="128"/>
      <c r="O43" s="128"/>
    </row>
    <row r="44" spans="2:5" ht="15">
      <c r="B44" s="177" t="s">
        <v>66</v>
      </c>
      <c r="D44" s="129"/>
      <c r="E44" s="130"/>
    </row>
    <row r="45" ht="13.5" customHeight="1">
      <c r="B45" s="177" t="s">
        <v>102</v>
      </c>
    </row>
    <row r="46" spans="2:9" ht="15.75">
      <c r="B46" s="131"/>
      <c r="C46" s="132"/>
      <c r="I46" s="173" t="s">
        <v>64</v>
      </c>
    </row>
    <row r="47" spans="2:15" ht="15.75">
      <c r="B47" s="132"/>
      <c r="C47" s="132"/>
      <c r="I47" s="133"/>
      <c r="K47" s="133"/>
      <c r="M47" s="133"/>
      <c r="O47" s="133"/>
    </row>
    <row r="48" spans="2:3" ht="15.75">
      <c r="B48" s="134"/>
      <c r="C48" s="132"/>
    </row>
    <row r="49" spans="2:15" ht="15.75">
      <c r="B49" s="132"/>
      <c r="C49" s="132"/>
      <c r="D49" s="135"/>
      <c r="E49" s="136"/>
      <c r="I49" s="135"/>
      <c r="K49" s="135"/>
      <c r="M49" s="135"/>
      <c r="O49" s="135"/>
    </row>
    <row r="50" spans="2:15" ht="15.75">
      <c r="B50" s="132"/>
      <c r="C50" s="132"/>
      <c r="I50" s="135"/>
      <c r="K50" s="135"/>
      <c r="M50" s="135"/>
      <c r="O50" s="135"/>
    </row>
    <row r="51" spans="2:3" ht="15.75">
      <c r="B51" s="132"/>
      <c r="C51" s="132"/>
    </row>
    <row r="52" spans="2:3" ht="15.75">
      <c r="B52" s="131"/>
      <c r="C52" s="132"/>
    </row>
    <row r="53" spans="1:15" ht="15.75">
      <c r="A53" s="132"/>
      <c r="B53" s="132"/>
      <c r="C53" s="132"/>
      <c r="I53" s="135"/>
      <c r="K53" s="135"/>
      <c r="M53" s="135"/>
      <c r="O53" s="135"/>
    </row>
    <row r="54" spans="2:15" ht="15.75">
      <c r="B54" s="132"/>
      <c r="C54" s="132"/>
      <c r="I54" s="135"/>
      <c r="K54" s="135"/>
      <c r="M54" s="135"/>
      <c r="O54" s="135"/>
    </row>
    <row r="55" spans="1:5" ht="15.75">
      <c r="A55" s="132"/>
      <c r="B55" s="132"/>
      <c r="C55" s="132"/>
      <c r="D55" s="132"/>
      <c r="E55" s="137"/>
    </row>
    <row r="56" spans="1:8" ht="15.75">
      <c r="A56" s="132"/>
      <c r="B56" s="132"/>
      <c r="C56" s="132"/>
      <c r="D56" s="132"/>
      <c r="E56" s="137"/>
      <c r="F56" s="132"/>
      <c r="G56" s="132"/>
      <c r="H56" s="132"/>
    </row>
    <row r="57" spans="1:8" ht="15.75">
      <c r="A57" s="132"/>
      <c r="B57" s="131"/>
      <c r="C57" s="132"/>
      <c r="D57" s="132"/>
      <c r="E57" s="137"/>
      <c r="F57" s="132"/>
      <c r="G57" s="132"/>
      <c r="H57" s="132"/>
    </row>
    <row r="58" spans="1:15" ht="15.75">
      <c r="A58" s="132"/>
      <c r="B58" s="132"/>
      <c r="C58" s="132"/>
      <c r="D58" s="132"/>
      <c r="E58" s="137"/>
      <c r="F58" s="132"/>
      <c r="G58" s="132"/>
      <c r="H58" s="132"/>
      <c r="I58" s="138"/>
      <c r="K58" s="138"/>
      <c r="M58" s="138"/>
      <c r="O58" s="138"/>
    </row>
    <row r="59" spans="1:15" ht="15.75">
      <c r="A59" s="132"/>
      <c r="B59" s="132"/>
      <c r="C59" s="132"/>
      <c r="D59" s="132"/>
      <c r="E59" s="137"/>
      <c r="F59" s="139"/>
      <c r="G59" s="139"/>
      <c r="H59" s="139"/>
      <c r="I59" s="139"/>
      <c r="K59" s="139"/>
      <c r="M59" s="139"/>
      <c r="O59" s="139"/>
    </row>
    <row r="60" spans="1:15" ht="15.75">
      <c r="A60" s="132"/>
      <c r="B60" s="132"/>
      <c r="C60" s="132"/>
      <c r="D60" s="132"/>
      <c r="E60" s="137"/>
      <c r="F60" s="140"/>
      <c r="G60" s="140"/>
      <c r="H60" s="140"/>
      <c r="I60" s="140"/>
      <c r="K60" s="140"/>
      <c r="M60" s="140"/>
      <c r="O60" s="140"/>
    </row>
    <row r="61" spans="1:5" ht="15.75">
      <c r="A61" s="132"/>
      <c r="B61" s="132"/>
      <c r="C61" s="132"/>
      <c r="D61" s="132"/>
      <c r="E61" s="137"/>
    </row>
    <row r="62" spans="1:5" ht="15.75">
      <c r="A62" s="132"/>
      <c r="B62" s="131"/>
      <c r="C62" s="132"/>
      <c r="D62" s="132"/>
      <c r="E62" s="137"/>
    </row>
    <row r="63" spans="1:15" ht="15.75">
      <c r="A63" s="132"/>
      <c r="B63" s="132"/>
      <c r="C63" s="132"/>
      <c r="D63" s="132"/>
      <c r="E63" s="137"/>
      <c r="F63" s="141"/>
      <c r="G63" s="141"/>
      <c r="H63" s="141"/>
      <c r="I63" s="141"/>
      <c r="K63" s="141"/>
      <c r="M63" s="141"/>
      <c r="O63" s="141"/>
    </row>
    <row r="64" spans="1:15" ht="15.75">
      <c r="A64" s="132"/>
      <c r="B64" s="132"/>
      <c r="C64" s="132"/>
      <c r="D64" s="132"/>
      <c r="E64" s="137"/>
      <c r="F64" s="142"/>
      <c r="G64" s="142"/>
      <c r="H64" s="142"/>
      <c r="I64" s="142"/>
      <c r="K64" s="142"/>
      <c r="M64" s="142"/>
      <c r="O64" s="142"/>
    </row>
    <row r="65" spans="1:15" ht="15.75">
      <c r="A65" s="132"/>
      <c r="B65" s="132"/>
      <c r="C65" s="132"/>
      <c r="D65" s="132"/>
      <c r="E65" s="137"/>
      <c r="F65" s="142"/>
      <c r="G65" s="142"/>
      <c r="H65" s="142"/>
      <c r="I65" s="142"/>
      <c r="K65" s="142"/>
      <c r="M65" s="142"/>
      <c r="O65" s="142"/>
    </row>
    <row r="66" spans="1:15" ht="15.75">
      <c r="A66" s="132"/>
      <c r="B66" s="132"/>
      <c r="C66" s="132"/>
      <c r="D66" s="132"/>
      <c r="E66" s="137"/>
      <c r="F66" s="143"/>
      <c r="G66" s="143"/>
      <c r="H66" s="143"/>
      <c r="I66" s="139"/>
      <c r="K66" s="139"/>
      <c r="M66" s="139"/>
      <c r="O66" s="139"/>
    </row>
    <row r="67" spans="1:15" ht="15.75">
      <c r="A67" s="132"/>
      <c r="B67" s="132"/>
      <c r="C67" s="132"/>
      <c r="D67" s="132"/>
      <c r="E67" s="137"/>
      <c r="F67" s="143"/>
      <c r="G67" s="143"/>
      <c r="H67" s="143"/>
      <c r="I67" s="139"/>
      <c r="K67" s="139"/>
      <c r="M67" s="139"/>
      <c r="O67" s="139"/>
    </row>
    <row r="68" spans="1:15" ht="15.75">
      <c r="A68" s="132"/>
      <c r="B68" s="132"/>
      <c r="C68" s="132"/>
      <c r="D68" s="132"/>
      <c r="E68" s="137"/>
      <c r="F68" s="144"/>
      <c r="G68" s="144"/>
      <c r="H68" s="144"/>
      <c r="I68" s="144"/>
      <c r="K68" s="144"/>
      <c r="M68" s="144"/>
      <c r="O68" s="144"/>
    </row>
    <row r="69" spans="1:5" ht="15.75">
      <c r="A69" s="132"/>
      <c r="B69" s="132"/>
      <c r="C69" s="132"/>
      <c r="D69" s="132"/>
      <c r="E69" s="137"/>
    </row>
    <row r="70" spans="1:5" ht="15.75">
      <c r="A70" s="132"/>
      <c r="B70" s="132"/>
      <c r="C70" s="132"/>
      <c r="D70" s="132"/>
      <c r="E70" s="137"/>
    </row>
    <row r="71" spans="1:5" ht="15.75">
      <c r="A71" s="132"/>
      <c r="B71" s="132"/>
      <c r="C71" s="132"/>
      <c r="D71" s="132"/>
      <c r="E71" s="137"/>
    </row>
    <row r="72" spans="1:5" ht="15.75">
      <c r="A72" s="132"/>
      <c r="B72" s="132"/>
      <c r="C72" s="132"/>
      <c r="D72" s="132"/>
      <c r="E72" s="137"/>
    </row>
    <row r="73" spans="1:5" ht="15.75">
      <c r="A73" s="132"/>
      <c r="B73" s="132"/>
      <c r="C73" s="132"/>
      <c r="D73" s="132"/>
      <c r="E73" s="137"/>
    </row>
  </sheetData>
  <sheetProtection password="CC02" sheet="1" objects="1" scenarios="1"/>
  <printOptions/>
  <pageMargins left="0.29" right="0.3" top="0.82" bottom="1" header="0.5" footer="0.5"/>
  <pageSetup fitToHeight="1" fitToWidth="1"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52"/>
  <sheetViews>
    <sheetView tabSelected="1" view="pageBreakPreview" zoomScaleSheetLayoutView="100" workbookViewId="0" topLeftCell="A28">
      <selection activeCell="B54" sqref="B54:B55"/>
    </sheetView>
  </sheetViews>
  <sheetFormatPr defaultColWidth="9.33203125" defaultRowHeight="12.75"/>
  <cols>
    <col min="1" max="1" width="1.66796875" style="107" customWidth="1"/>
    <col min="2" max="2" width="8.5" style="107" customWidth="1"/>
    <col min="3" max="3" width="25.33203125" style="107" customWidth="1"/>
    <col min="4" max="4" width="11" style="107" customWidth="1"/>
    <col min="5" max="5" width="26.33203125" style="107" customWidth="1"/>
    <col min="6" max="6" width="14.66015625" style="107" customWidth="1"/>
    <col min="7" max="7" width="15.16015625" style="127" customWidth="1"/>
    <col min="8" max="8" width="2.5" style="107" customWidth="1"/>
    <col min="9" max="9" width="12.83203125" style="107" bestFit="1" customWidth="1"/>
    <col min="10" max="11" width="9.33203125" style="107" customWidth="1"/>
    <col min="12" max="12" width="12.5" style="107" customWidth="1"/>
    <col min="13" max="16384" width="9.33203125" style="107" customWidth="1"/>
  </cols>
  <sheetData>
    <row r="1" spans="1:13" ht="15">
      <c r="A1" s="102" t="s">
        <v>80</v>
      </c>
      <c r="B1" s="103"/>
      <c r="C1" s="103"/>
      <c r="D1" s="103"/>
      <c r="E1" s="103"/>
      <c r="F1" s="103"/>
      <c r="G1" s="104"/>
      <c r="H1" s="103"/>
      <c r="I1" s="103"/>
      <c r="J1" s="103"/>
      <c r="K1" s="105"/>
      <c r="L1" s="106"/>
      <c r="M1" s="106"/>
    </row>
    <row r="2" spans="1:13" ht="15">
      <c r="A2" s="2" t="s">
        <v>35</v>
      </c>
      <c r="B2" s="103"/>
      <c r="C2" s="103"/>
      <c r="D2" s="103"/>
      <c r="E2" s="103"/>
      <c r="F2" s="103"/>
      <c r="G2" s="104"/>
      <c r="H2" s="103"/>
      <c r="I2" s="103"/>
      <c r="J2" s="103"/>
      <c r="K2" s="106"/>
      <c r="L2" s="106"/>
      <c r="M2" s="106"/>
    </row>
    <row r="3" spans="1:13" ht="15">
      <c r="A3" s="103"/>
      <c r="B3" s="103"/>
      <c r="C3" s="103"/>
      <c r="D3" s="103"/>
      <c r="E3" s="103"/>
      <c r="F3" s="103"/>
      <c r="G3" s="104"/>
      <c r="H3" s="103"/>
      <c r="I3" s="103"/>
      <c r="J3" s="103"/>
      <c r="K3" s="106"/>
      <c r="L3" s="106"/>
      <c r="M3" s="106"/>
    </row>
    <row r="4" spans="1:13" ht="15">
      <c r="A4" s="102" t="s">
        <v>73</v>
      </c>
      <c r="B4" s="103"/>
      <c r="C4" s="103"/>
      <c r="D4" s="103"/>
      <c r="E4" s="103"/>
      <c r="F4" s="103"/>
      <c r="G4" s="104"/>
      <c r="H4" s="103"/>
      <c r="I4" s="103"/>
      <c r="J4" s="103"/>
      <c r="K4" s="106"/>
      <c r="L4" s="106"/>
      <c r="M4" s="106"/>
    </row>
    <row r="5" spans="1:13" ht="15">
      <c r="A5" s="102" t="s">
        <v>96</v>
      </c>
      <c r="B5" s="103"/>
      <c r="C5" s="103"/>
      <c r="D5" s="103"/>
      <c r="E5" s="103"/>
      <c r="F5" s="103"/>
      <c r="G5" s="104"/>
      <c r="H5" s="103"/>
      <c r="I5" s="103"/>
      <c r="J5" s="103"/>
      <c r="K5" s="106"/>
      <c r="L5" s="106"/>
      <c r="M5" s="106"/>
    </row>
    <row r="6" spans="1:16" ht="15">
      <c r="A6" s="108"/>
      <c r="B6" s="108"/>
      <c r="C6" s="108"/>
      <c r="D6" s="108"/>
      <c r="E6" s="108"/>
      <c r="F6" s="108"/>
      <c r="G6" s="109"/>
      <c r="H6" s="108"/>
      <c r="I6" s="108"/>
      <c r="J6" s="111"/>
      <c r="K6" s="112"/>
      <c r="L6" s="112"/>
      <c r="M6" s="112"/>
      <c r="N6" s="113"/>
      <c r="O6" s="113"/>
      <c r="P6" s="113"/>
    </row>
    <row r="7" spans="1:16" ht="15">
      <c r="A7" s="111"/>
      <c r="B7" s="111"/>
      <c r="C7" s="111"/>
      <c r="D7" s="111"/>
      <c r="E7" s="111"/>
      <c r="F7" s="111"/>
      <c r="G7" s="114"/>
      <c r="H7" s="111"/>
      <c r="I7" s="111"/>
      <c r="J7" s="111"/>
      <c r="K7" s="112"/>
      <c r="L7" s="112"/>
      <c r="M7" s="112"/>
      <c r="N7" s="113"/>
      <c r="O7" s="113"/>
      <c r="P7" s="113"/>
    </row>
    <row r="8" spans="1:10" ht="15">
      <c r="A8" s="103"/>
      <c r="B8" s="116"/>
      <c r="C8" s="103"/>
      <c r="D8" s="103"/>
      <c r="E8" s="103"/>
      <c r="F8" s="103"/>
      <c r="G8" s="104"/>
      <c r="H8" s="103"/>
      <c r="I8" s="103"/>
      <c r="J8" s="103"/>
    </row>
    <row r="9" spans="1:13" ht="15">
      <c r="A9" s="103"/>
      <c r="C9" s="103"/>
      <c r="D9" s="103"/>
      <c r="E9" s="103"/>
      <c r="F9" s="103"/>
      <c r="G9" s="104"/>
      <c r="H9" s="103"/>
      <c r="I9" s="111"/>
      <c r="J9" s="103"/>
      <c r="M9" s="117"/>
    </row>
    <row r="10" spans="1:13" ht="15">
      <c r="A10" s="103"/>
      <c r="B10" s="102"/>
      <c r="C10" s="103"/>
      <c r="D10" s="103"/>
      <c r="E10" s="103"/>
      <c r="F10" s="103"/>
      <c r="G10" s="148" t="s">
        <v>97</v>
      </c>
      <c r="H10" s="103"/>
      <c r="I10" s="148" t="s">
        <v>97</v>
      </c>
      <c r="J10" s="103"/>
      <c r="M10" s="117"/>
    </row>
    <row r="11" spans="1:13" ht="15">
      <c r="A11" s="103"/>
      <c r="B11" s="102"/>
      <c r="C11" s="103"/>
      <c r="D11" s="103"/>
      <c r="E11" s="103"/>
      <c r="F11" s="103"/>
      <c r="G11" s="148" t="s">
        <v>19</v>
      </c>
      <c r="H11" s="103"/>
      <c r="I11" s="148" t="s">
        <v>19</v>
      </c>
      <c r="J11" s="103"/>
      <c r="M11" s="117"/>
    </row>
    <row r="12" spans="1:13" ht="15">
      <c r="A12" s="103"/>
      <c r="B12" s="102"/>
      <c r="C12" s="103"/>
      <c r="D12" s="103"/>
      <c r="E12" s="103"/>
      <c r="F12" s="103"/>
      <c r="G12" s="148" t="s">
        <v>98</v>
      </c>
      <c r="H12" s="103"/>
      <c r="I12" s="148" t="s">
        <v>100</v>
      </c>
      <c r="J12" s="103"/>
      <c r="M12" s="117"/>
    </row>
    <row r="13" spans="1:13" ht="15">
      <c r="A13" s="103"/>
      <c r="B13" s="102"/>
      <c r="C13" s="103"/>
      <c r="D13" s="103"/>
      <c r="E13" s="103"/>
      <c r="F13" s="103"/>
      <c r="G13" s="118" t="s">
        <v>6</v>
      </c>
      <c r="H13" s="103"/>
      <c r="I13" s="118" t="s">
        <v>6</v>
      </c>
      <c r="J13" s="103"/>
      <c r="M13" s="117"/>
    </row>
    <row r="14" spans="1:13" ht="15">
      <c r="A14" s="103"/>
      <c r="B14" s="102"/>
      <c r="C14" s="103"/>
      <c r="D14" s="103"/>
      <c r="E14" s="103"/>
      <c r="F14" s="103"/>
      <c r="G14" s="118" t="s">
        <v>34</v>
      </c>
      <c r="H14" s="103"/>
      <c r="I14" s="118" t="s">
        <v>101</v>
      </c>
      <c r="J14" s="103"/>
      <c r="M14" s="117"/>
    </row>
    <row r="15" spans="1:13" ht="6" customHeight="1" thickBot="1">
      <c r="A15" s="103"/>
      <c r="B15" s="103"/>
      <c r="C15" s="103"/>
      <c r="D15" s="103"/>
      <c r="E15" s="103"/>
      <c r="F15" s="103"/>
      <c r="G15" s="120"/>
      <c r="H15" s="103"/>
      <c r="I15" s="120"/>
      <c r="J15" s="103"/>
      <c r="M15" s="117"/>
    </row>
    <row r="16" spans="1:13" ht="15">
      <c r="A16" s="103"/>
      <c r="B16" s="102"/>
      <c r="C16" s="103"/>
      <c r="D16" s="103"/>
      <c r="E16" s="103"/>
      <c r="F16" s="103"/>
      <c r="G16" s="104"/>
      <c r="H16" s="103"/>
      <c r="I16" s="111"/>
      <c r="J16" s="103"/>
      <c r="M16" s="117"/>
    </row>
    <row r="17" spans="1:13" ht="15">
      <c r="A17" s="103"/>
      <c r="B17" s="103" t="s">
        <v>88</v>
      </c>
      <c r="C17" s="103"/>
      <c r="D17" s="103"/>
      <c r="E17" s="103"/>
      <c r="F17" s="103"/>
      <c r="G17" s="104">
        <f>+'Income Statement'!K27</f>
        <v>17246</v>
      </c>
      <c r="H17" s="103"/>
      <c r="I17" s="104">
        <v>4052</v>
      </c>
      <c r="J17" s="103"/>
      <c r="M17" s="117"/>
    </row>
    <row r="18" spans="1:13" ht="10.5" customHeight="1">
      <c r="A18" s="103"/>
      <c r="B18" s="102"/>
      <c r="C18" s="103"/>
      <c r="D18" s="103"/>
      <c r="E18" s="103"/>
      <c r="F18" s="103"/>
      <c r="G18" s="104"/>
      <c r="H18" s="103"/>
      <c r="I18" s="104"/>
      <c r="J18" s="103"/>
      <c r="M18" s="117"/>
    </row>
    <row r="19" spans="1:13" ht="15">
      <c r="A19" s="103"/>
      <c r="B19" s="103" t="s">
        <v>85</v>
      </c>
      <c r="C19" s="103"/>
      <c r="D19" s="103"/>
      <c r="E19" s="103"/>
      <c r="F19" s="103"/>
      <c r="G19" s="104"/>
      <c r="H19" s="103"/>
      <c r="I19" s="104"/>
      <c r="J19" s="103"/>
      <c r="M19" s="117"/>
    </row>
    <row r="20" spans="1:13" ht="15">
      <c r="A20" s="103"/>
      <c r="B20" s="102"/>
      <c r="C20" s="103" t="s">
        <v>89</v>
      </c>
      <c r="D20" s="103"/>
      <c r="E20" s="103"/>
      <c r="F20" s="103"/>
      <c r="G20" s="104">
        <v>5166</v>
      </c>
      <c r="H20" s="103"/>
      <c r="I20" s="104">
        <v>4421</v>
      </c>
      <c r="J20" s="103"/>
      <c r="M20" s="117"/>
    </row>
    <row r="21" spans="1:13" ht="15">
      <c r="A21" s="103"/>
      <c r="B21" s="102"/>
      <c r="C21" s="103" t="s">
        <v>83</v>
      </c>
      <c r="D21" s="103"/>
      <c r="E21" s="103"/>
      <c r="F21" s="103"/>
      <c r="G21" s="104">
        <v>-223</v>
      </c>
      <c r="H21" s="103"/>
      <c r="I21" s="104">
        <v>-219</v>
      </c>
      <c r="J21" s="103"/>
      <c r="M21" s="117"/>
    </row>
    <row r="22" spans="1:13" ht="15">
      <c r="A22" s="103"/>
      <c r="B22" s="102"/>
      <c r="C22" s="103" t="s">
        <v>84</v>
      </c>
      <c r="D22" s="103"/>
      <c r="E22" s="103"/>
      <c r="F22" s="103"/>
      <c r="G22" s="109">
        <v>3213</v>
      </c>
      <c r="H22" s="103"/>
      <c r="I22" s="109">
        <v>1939</v>
      </c>
      <c r="J22" s="103"/>
      <c r="M22" s="117"/>
    </row>
    <row r="23" spans="1:13" ht="9" customHeight="1">
      <c r="A23" s="103"/>
      <c r="B23" s="102"/>
      <c r="C23" s="103"/>
      <c r="D23" s="103"/>
      <c r="E23" s="103"/>
      <c r="F23" s="103"/>
      <c r="G23" s="104"/>
      <c r="H23" s="103"/>
      <c r="I23" s="104"/>
      <c r="J23" s="103"/>
      <c r="M23" s="117"/>
    </row>
    <row r="24" spans="1:13" ht="15">
      <c r="A24" s="103"/>
      <c r="B24" s="103" t="s">
        <v>20</v>
      </c>
      <c r="C24" s="103"/>
      <c r="D24" s="103"/>
      <c r="E24" s="103"/>
      <c r="F24" s="103"/>
      <c r="G24" s="104">
        <f>SUM(G17:G22)</f>
        <v>25402</v>
      </c>
      <c r="H24" s="103"/>
      <c r="I24" s="104">
        <f>SUM(I17:I22)</f>
        <v>10193</v>
      </c>
      <c r="J24" s="103"/>
      <c r="M24" s="117"/>
    </row>
    <row r="25" spans="1:13" ht="8.25" customHeight="1">
      <c r="A25" s="103"/>
      <c r="B25" s="102"/>
      <c r="C25" s="103"/>
      <c r="D25" s="103"/>
      <c r="E25" s="103"/>
      <c r="F25" s="103"/>
      <c r="G25" s="104"/>
      <c r="H25" s="103"/>
      <c r="I25" s="104"/>
      <c r="J25" s="103"/>
      <c r="M25" s="117"/>
    </row>
    <row r="26" spans="1:13" ht="15">
      <c r="A26" s="103"/>
      <c r="B26" s="103" t="s">
        <v>21</v>
      </c>
      <c r="C26" s="103"/>
      <c r="D26" s="103"/>
      <c r="E26" s="103"/>
      <c r="F26" s="103"/>
      <c r="G26" s="104"/>
      <c r="H26" s="103"/>
      <c r="I26" s="104"/>
      <c r="J26" s="103"/>
      <c r="M26" s="117"/>
    </row>
    <row r="27" spans="1:13" ht="15">
      <c r="A27" s="103"/>
      <c r="B27" s="102"/>
      <c r="C27" s="103" t="s">
        <v>23</v>
      </c>
      <c r="D27" s="103"/>
      <c r="E27" s="103"/>
      <c r="F27" s="103"/>
      <c r="G27" s="104">
        <v>-16714</v>
      </c>
      <c r="H27" s="103"/>
      <c r="I27" s="104">
        <v>-1102</v>
      </c>
      <c r="J27" s="103"/>
      <c r="M27" s="117"/>
    </row>
    <row r="28" spans="1:13" ht="15">
      <c r="A28" s="103"/>
      <c r="B28" s="102"/>
      <c r="C28" s="103" t="s">
        <v>22</v>
      </c>
      <c r="D28" s="103"/>
      <c r="E28" s="103"/>
      <c r="F28" s="103"/>
      <c r="G28" s="104">
        <v>-18368</v>
      </c>
      <c r="H28" s="103"/>
      <c r="I28" s="104">
        <v>-2416</v>
      </c>
      <c r="J28" s="103"/>
      <c r="M28" s="117"/>
    </row>
    <row r="29" spans="1:13" ht="6" customHeight="1">
      <c r="A29" s="103"/>
      <c r="B29" s="102"/>
      <c r="C29" s="103"/>
      <c r="D29" s="103"/>
      <c r="E29" s="103"/>
      <c r="F29" s="103"/>
      <c r="G29" s="109"/>
      <c r="H29" s="103"/>
      <c r="I29" s="109"/>
      <c r="J29" s="103"/>
      <c r="M29" s="117"/>
    </row>
    <row r="30" spans="1:13" ht="15">
      <c r="A30" s="103"/>
      <c r="B30" s="103" t="s">
        <v>90</v>
      </c>
      <c r="C30" s="103"/>
      <c r="D30" s="103"/>
      <c r="E30" s="103"/>
      <c r="F30" s="103"/>
      <c r="G30" s="114">
        <f>SUM(G24:G28)</f>
        <v>-9680</v>
      </c>
      <c r="H30" s="103"/>
      <c r="I30" s="114">
        <f>SUM(I24:I28)</f>
        <v>6675</v>
      </c>
      <c r="J30" s="103"/>
      <c r="M30" s="117"/>
    </row>
    <row r="31" spans="1:13" ht="15">
      <c r="A31" s="103"/>
      <c r="B31" s="103"/>
      <c r="C31" s="103" t="s">
        <v>31</v>
      </c>
      <c r="D31" s="103"/>
      <c r="E31" s="103"/>
      <c r="F31" s="103"/>
      <c r="G31" s="114">
        <v>-1078</v>
      </c>
      <c r="H31" s="103"/>
      <c r="I31" s="114">
        <v>-127</v>
      </c>
      <c r="J31" s="103"/>
      <c r="M31" s="117"/>
    </row>
    <row r="32" spans="1:13" ht="15">
      <c r="A32" s="103"/>
      <c r="B32" s="103"/>
      <c r="C32" s="103" t="s">
        <v>32</v>
      </c>
      <c r="D32" s="103"/>
      <c r="E32" s="103"/>
      <c r="F32" s="103"/>
      <c r="G32" s="114">
        <f>-G22</f>
        <v>-3213</v>
      </c>
      <c r="H32" s="103"/>
      <c r="I32" s="114">
        <v>-1939</v>
      </c>
      <c r="J32" s="103"/>
      <c r="M32" s="117"/>
    </row>
    <row r="33" spans="1:13" ht="6" customHeight="1">
      <c r="A33" s="103"/>
      <c r="B33" s="103"/>
      <c r="C33" s="103"/>
      <c r="D33" s="103"/>
      <c r="E33" s="103"/>
      <c r="F33" s="103"/>
      <c r="G33" s="109"/>
      <c r="H33" s="103"/>
      <c r="I33" s="109"/>
      <c r="J33" s="103"/>
      <c r="M33" s="117"/>
    </row>
    <row r="34" spans="1:13" ht="15">
      <c r="A34" s="103"/>
      <c r="B34" s="103" t="s">
        <v>24</v>
      </c>
      <c r="C34" s="103"/>
      <c r="D34" s="103"/>
      <c r="E34" s="103"/>
      <c r="F34" s="103"/>
      <c r="G34" s="147">
        <f>SUM(G30:G33)</f>
        <v>-13971</v>
      </c>
      <c r="H34" s="103"/>
      <c r="I34" s="147">
        <f>SUM(I30:I33)</f>
        <v>4609</v>
      </c>
      <c r="J34" s="103"/>
      <c r="M34" s="117"/>
    </row>
    <row r="35" spans="1:13" ht="15">
      <c r="A35" s="103"/>
      <c r="B35" s="102"/>
      <c r="C35" s="103"/>
      <c r="D35" s="103"/>
      <c r="E35" s="103"/>
      <c r="F35" s="103"/>
      <c r="G35" s="104"/>
      <c r="H35" s="103"/>
      <c r="I35" s="104"/>
      <c r="J35" s="103"/>
      <c r="M35" s="117"/>
    </row>
    <row r="36" spans="1:13" ht="15">
      <c r="A36" s="103"/>
      <c r="B36" s="103" t="s">
        <v>13</v>
      </c>
      <c r="C36" s="103"/>
      <c r="D36" s="103"/>
      <c r="E36" s="103"/>
      <c r="F36" s="103"/>
      <c r="G36" s="104"/>
      <c r="H36" s="103"/>
      <c r="I36" s="104"/>
      <c r="J36" s="103"/>
      <c r="M36" s="117"/>
    </row>
    <row r="37" spans="1:13" ht="15">
      <c r="A37" s="103"/>
      <c r="B37" s="103"/>
      <c r="C37" s="126" t="s">
        <v>14</v>
      </c>
      <c r="D37" s="103"/>
      <c r="E37" s="103"/>
      <c r="F37" s="103"/>
      <c r="G37" s="179" t="s">
        <v>95</v>
      </c>
      <c r="H37" s="103"/>
      <c r="I37" s="179" t="s">
        <v>95</v>
      </c>
      <c r="J37" s="103"/>
      <c r="M37" s="117"/>
    </row>
    <row r="38" spans="1:13" ht="15">
      <c r="A38" s="103"/>
      <c r="B38" s="103"/>
      <c r="C38" s="126" t="s">
        <v>15</v>
      </c>
      <c r="D38" s="103"/>
      <c r="E38" s="103"/>
      <c r="F38" s="103"/>
      <c r="G38" s="104">
        <f>-6395-278</f>
        <v>-6673</v>
      </c>
      <c r="H38" s="103"/>
      <c r="I38" s="104">
        <v>-8443</v>
      </c>
      <c r="J38" s="103"/>
      <c r="M38" s="117"/>
    </row>
    <row r="39" spans="1:13" ht="15">
      <c r="A39" s="103"/>
      <c r="B39" s="103"/>
      <c r="C39" s="103"/>
      <c r="D39" s="103"/>
      <c r="E39" s="103"/>
      <c r="F39" s="103"/>
      <c r="G39" s="147">
        <f>SUM(G37:G38)</f>
        <v>-6673</v>
      </c>
      <c r="H39" s="103"/>
      <c r="I39" s="147">
        <f>SUM(I37:I38)</f>
        <v>-8443</v>
      </c>
      <c r="J39" s="103"/>
      <c r="M39" s="117"/>
    </row>
    <row r="40" spans="1:13" ht="15">
      <c r="A40" s="103"/>
      <c r="B40" s="103" t="s">
        <v>16</v>
      </c>
      <c r="C40" s="103"/>
      <c r="D40" s="103"/>
      <c r="E40" s="103"/>
      <c r="F40" s="103"/>
      <c r="G40" s="104"/>
      <c r="H40" s="103"/>
      <c r="I40" s="104"/>
      <c r="J40" s="123"/>
      <c r="M40" s="117"/>
    </row>
    <row r="41" spans="1:13" ht="15">
      <c r="A41" s="103"/>
      <c r="B41" s="103"/>
      <c r="C41" s="126" t="s">
        <v>94</v>
      </c>
      <c r="D41" s="103"/>
      <c r="E41" s="103"/>
      <c r="F41" s="103"/>
      <c r="G41" s="104">
        <v>8</v>
      </c>
      <c r="H41" s="103"/>
      <c r="I41" s="104">
        <v>141</v>
      </c>
      <c r="J41" s="123"/>
      <c r="M41" s="117"/>
    </row>
    <row r="42" spans="1:13" ht="15">
      <c r="A42" s="103"/>
      <c r="B42" s="103"/>
      <c r="C42" s="126" t="s">
        <v>87</v>
      </c>
      <c r="D42" s="103"/>
      <c r="E42" s="103"/>
      <c r="F42" s="103"/>
      <c r="G42" s="104">
        <v>3361</v>
      </c>
      <c r="H42" s="103"/>
      <c r="I42" s="104">
        <f>-90507-205</f>
        <v>-90712</v>
      </c>
      <c r="J42" s="103"/>
      <c r="M42" s="117"/>
    </row>
    <row r="43" spans="1:13" ht="15">
      <c r="A43" s="103"/>
      <c r="B43" s="103"/>
      <c r="C43" s="126" t="s">
        <v>86</v>
      </c>
      <c r="D43" s="103"/>
      <c r="E43" s="103"/>
      <c r="F43" s="103"/>
      <c r="G43" s="104">
        <v>0</v>
      </c>
      <c r="H43" s="103"/>
      <c r="I43" s="104">
        <v>100000</v>
      </c>
      <c r="J43" s="103"/>
      <c r="M43" s="117"/>
    </row>
    <row r="44" spans="1:13" ht="15">
      <c r="A44" s="103"/>
      <c r="B44" s="103"/>
      <c r="C44" s="103"/>
      <c r="D44" s="103"/>
      <c r="E44" s="103"/>
      <c r="F44" s="103"/>
      <c r="G44" s="124">
        <f>SUM(G41:G43)</f>
        <v>3369</v>
      </c>
      <c r="H44" s="103"/>
      <c r="I44" s="124">
        <f>SUM(I41:I43)</f>
        <v>9429</v>
      </c>
      <c r="J44" s="103"/>
      <c r="L44" s="122"/>
      <c r="M44" s="125"/>
    </row>
    <row r="45" spans="1:13" ht="24.75" customHeight="1">
      <c r="A45" s="103"/>
      <c r="B45" s="103"/>
      <c r="C45" s="103"/>
      <c r="D45" s="103"/>
      <c r="E45" s="103"/>
      <c r="F45" s="103"/>
      <c r="G45" s="104"/>
      <c r="H45" s="103"/>
      <c r="I45" s="104"/>
      <c r="J45" s="103"/>
      <c r="M45" s="117"/>
    </row>
    <row r="46" spans="1:13" ht="15">
      <c r="A46" s="103"/>
      <c r="B46" s="103" t="s">
        <v>17</v>
      </c>
      <c r="C46" s="103"/>
      <c r="D46" s="103"/>
      <c r="E46" s="103"/>
      <c r="F46" s="103"/>
      <c r="G46" s="104">
        <f>G34+G39+G44</f>
        <v>-17275</v>
      </c>
      <c r="H46" s="103"/>
      <c r="I46" s="104">
        <f>I34+I39+I44</f>
        <v>5595</v>
      </c>
      <c r="J46" s="103"/>
      <c r="M46" s="117"/>
    </row>
    <row r="47" spans="1:13" ht="9" customHeight="1">
      <c r="A47" s="103"/>
      <c r="B47" s="103"/>
      <c r="C47" s="103"/>
      <c r="D47" s="103"/>
      <c r="E47" s="103"/>
      <c r="F47" s="103"/>
      <c r="G47" s="104"/>
      <c r="H47" s="103"/>
      <c r="I47" s="104"/>
      <c r="J47" s="123"/>
      <c r="M47" s="117"/>
    </row>
    <row r="48" spans="1:13" ht="15">
      <c r="A48" s="103"/>
      <c r="B48" s="103" t="s">
        <v>18</v>
      </c>
      <c r="C48" s="103"/>
      <c r="D48" s="103"/>
      <c r="E48" s="103"/>
      <c r="F48" s="103"/>
      <c r="G48" s="104">
        <f>+'Balance Sheet'!I20</f>
        <v>42894</v>
      </c>
      <c r="H48" s="103"/>
      <c r="I48" s="104">
        <v>17940</v>
      </c>
      <c r="J48" s="103"/>
      <c r="M48" s="117"/>
    </row>
    <row r="49" spans="1:13" ht="7.5" customHeight="1">
      <c r="A49" s="103"/>
      <c r="B49" s="111"/>
      <c r="C49" s="111"/>
      <c r="D49" s="111"/>
      <c r="E49" s="111"/>
      <c r="F49" s="111"/>
      <c r="G49" s="114"/>
      <c r="H49" s="111"/>
      <c r="I49" s="114"/>
      <c r="J49" s="103"/>
      <c r="M49" s="117"/>
    </row>
    <row r="50" spans="1:13" ht="15">
      <c r="A50" s="103"/>
      <c r="B50" s="111" t="s">
        <v>33</v>
      </c>
      <c r="C50" s="111"/>
      <c r="D50" s="111"/>
      <c r="E50" s="111"/>
      <c r="F50" s="111"/>
      <c r="G50" s="147">
        <f>SUM(G46:G49)</f>
        <v>25619</v>
      </c>
      <c r="H50" s="111"/>
      <c r="I50" s="147">
        <f>SUM(I46:I49)</f>
        <v>23535</v>
      </c>
      <c r="J50" s="103"/>
      <c r="M50" s="117"/>
    </row>
    <row r="51" spans="1:13" ht="15">
      <c r="A51" s="103"/>
      <c r="B51" s="111"/>
      <c r="C51" s="111"/>
      <c r="D51" s="111"/>
      <c r="E51" s="111"/>
      <c r="F51" s="111"/>
      <c r="G51" s="114"/>
      <c r="H51" s="111"/>
      <c r="I51" s="114"/>
      <c r="J51" s="103"/>
      <c r="M51" s="117"/>
    </row>
    <row r="52" spans="1:13" ht="15">
      <c r="A52" s="103"/>
      <c r="B52" s="111"/>
      <c r="C52" s="111"/>
      <c r="D52" s="111"/>
      <c r="E52" s="111"/>
      <c r="F52" s="111"/>
      <c r="G52" s="114"/>
      <c r="H52" s="111"/>
      <c r="I52" s="114"/>
      <c r="J52" s="103"/>
      <c r="M52" s="117"/>
    </row>
    <row r="53" spans="1:13" ht="15">
      <c r="A53" s="103"/>
      <c r="B53" s="111"/>
      <c r="C53" s="111"/>
      <c r="D53" s="111"/>
      <c r="E53" s="111"/>
      <c r="F53" s="111"/>
      <c r="G53" s="128"/>
      <c r="H53" s="111"/>
      <c r="I53" s="114"/>
      <c r="J53" s="103"/>
      <c r="M53" s="117"/>
    </row>
    <row r="54" spans="1:13" ht="15">
      <c r="A54" s="103"/>
      <c r="B54" s="169"/>
      <c r="C54" s="103"/>
      <c r="D54" s="103"/>
      <c r="E54" s="103"/>
      <c r="F54" s="103"/>
      <c r="G54" s="104"/>
      <c r="H54" s="103"/>
      <c r="I54" s="114"/>
      <c r="J54" s="103"/>
      <c r="M54" s="117"/>
    </row>
    <row r="55" spans="2:9" ht="15">
      <c r="B55" s="169"/>
      <c r="F55" s="129"/>
      <c r="G55" s="130"/>
      <c r="H55" s="129"/>
      <c r="I55" s="127"/>
    </row>
    <row r="56" spans="2:9" ht="13.5" customHeight="1">
      <c r="B56" s="111"/>
      <c r="I56" s="127"/>
    </row>
    <row r="57" spans="2:9" ht="15.75">
      <c r="B57" s="105" t="s">
        <v>74</v>
      </c>
      <c r="C57" s="132"/>
      <c r="D57" s="132"/>
      <c r="I57" s="127"/>
    </row>
    <row r="58" spans="2:9" ht="15.75">
      <c r="B58" s="1" t="s">
        <v>99</v>
      </c>
      <c r="C58" s="132"/>
      <c r="D58" s="132"/>
      <c r="I58" s="127"/>
    </row>
    <row r="59" spans="2:9" ht="15.75">
      <c r="B59" s="134"/>
      <c r="C59" s="132"/>
      <c r="D59" s="132"/>
      <c r="I59" s="127"/>
    </row>
    <row r="60" spans="2:9" ht="15.75">
      <c r="B60" s="132"/>
      <c r="C60" s="132"/>
      <c r="F60" s="173" t="s">
        <v>81</v>
      </c>
      <c r="G60" s="136"/>
      <c r="H60" s="135"/>
      <c r="I60" s="127"/>
    </row>
    <row r="61" spans="2:9" ht="15.75">
      <c r="B61" s="132"/>
      <c r="C61" s="132"/>
      <c r="I61" s="127"/>
    </row>
    <row r="62" spans="2:9" ht="15.75">
      <c r="B62" s="132"/>
      <c r="C62" s="132"/>
      <c r="I62" s="127"/>
    </row>
    <row r="63" spans="2:9" ht="15.75">
      <c r="B63" s="131"/>
      <c r="C63" s="132"/>
      <c r="I63" s="127"/>
    </row>
    <row r="64" spans="1:9" ht="15.75">
      <c r="A64" s="132"/>
      <c r="B64" s="132"/>
      <c r="C64" s="132"/>
      <c r="I64" s="127"/>
    </row>
    <row r="65" spans="2:9" ht="15.75">
      <c r="B65" s="132"/>
      <c r="C65" s="132"/>
      <c r="I65" s="127"/>
    </row>
    <row r="66" spans="1:9" ht="15.75">
      <c r="A66" s="132"/>
      <c r="B66" s="132"/>
      <c r="C66" s="132"/>
      <c r="D66" s="132"/>
      <c r="E66" s="132"/>
      <c r="F66" s="132"/>
      <c r="G66" s="137"/>
      <c r="H66" s="132"/>
      <c r="I66" s="127"/>
    </row>
    <row r="67" spans="1:9" ht="15.75">
      <c r="A67" s="132"/>
      <c r="B67" s="132"/>
      <c r="C67" s="132"/>
      <c r="D67" s="132"/>
      <c r="E67" s="132"/>
      <c r="F67" s="132"/>
      <c r="G67" s="137"/>
      <c r="H67" s="132"/>
      <c r="I67" s="137"/>
    </row>
    <row r="68" spans="1:9" ht="15.75">
      <c r="A68" s="132"/>
      <c r="B68" s="131"/>
      <c r="C68" s="132"/>
      <c r="D68" s="132"/>
      <c r="E68" s="132"/>
      <c r="F68" s="132"/>
      <c r="G68" s="137"/>
      <c r="H68" s="132"/>
      <c r="I68" s="137"/>
    </row>
    <row r="69" spans="1:9" ht="15.75">
      <c r="A69" s="132"/>
      <c r="B69" s="132"/>
      <c r="C69" s="132"/>
      <c r="D69" s="132"/>
      <c r="E69" s="132"/>
      <c r="F69" s="132"/>
      <c r="G69" s="137"/>
      <c r="H69" s="132"/>
      <c r="I69" s="137"/>
    </row>
    <row r="70" spans="1:9" ht="15.75">
      <c r="A70" s="132"/>
      <c r="B70" s="132"/>
      <c r="C70" s="132"/>
      <c r="D70" s="132"/>
      <c r="E70" s="132"/>
      <c r="F70" s="132"/>
      <c r="G70" s="137"/>
      <c r="H70" s="132"/>
      <c r="I70" s="137"/>
    </row>
    <row r="71" spans="1:9" ht="15.75">
      <c r="A71" s="132"/>
      <c r="B71" s="132"/>
      <c r="C71" s="132"/>
      <c r="D71" s="132"/>
      <c r="E71" s="132"/>
      <c r="F71" s="132"/>
      <c r="G71" s="137"/>
      <c r="H71" s="132"/>
      <c r="I71" s="137"/>
    </row>
    <row r="72" spans="1:9" ht="15.75">
      <c r="A72" s="132"/>
      <c r="B72" s="132"/>
      <c r="C72" s="132"/>
      <c r="D72" s="132"/>
      <c r="E72" s="132"/>
      <c r="F72" s="132"/>
      <c r="G72" s="137"/>
      <c r="H72" s="132"/>
      <c r="I72" s="127"/>
    </row>
    <row r="73" spans="1:9" ht="15.75">
      <c r="A73" s="132"/>
      <c r="B73" s="131"/>
      <c r="C73" s="132"/>
      <c r="D73" s="132"/>
      <c r="E73" s="132"/>
      <c r="F73" s="132"/>
      <c r="G73" s="137"/>
      <c r="H73" s="132"/>
      <c r="I73" s="127"/>
    </row>
    <row r="74" spans="1:9" ht="15.75">
      <c r="A74" s="132"/>
      <c r="B74" s="132"/>
      <c r="C74" s="132"/>
      <c r="D74" s="132"/>
      <c r="E74" s="132"/>
      <c r="F74" s="132"/>
      <c r="G74" s="137"/>
      <c r="H74" s="132"/>
      <c r="I74" s="137"/>
    </row>
    <row r="75" spans="1:9" ht="15.75">
      <c r="A75" s="132"/>
      <c r="B75" s="132"/>
      <c r="C75" s="132"/>
      <c r="D75" s="132"/>
      <c r="E75" s="132"/>
      <c r="F75" s="132"/>
      <c r="G75" s="137"/>
      <c r="H75" s="132"/>
      <c r="I75" s="137"/>
    </row>
    <row r="76" spans="1:9" ht="15.75">
      <c r="A76" s="132"/>
      <c r="B76" s="132"/>
      <c r="C76" s="132"/>
      <c r="D76" s="132"/>
      <c r="E76" s="132"/>
      <c r="F76" s="132"/>
      <c r="G76" s="137"/>
      <c r="H76" s="132"/>
      <c r="I76" s="137"/>
    </row>
    <row r="77" spans="1:9" ht="15.75">
      <c r="A77" s="132"/>
      <c r="B77" s="132"/>
      <c r="C77" s="132"/>
      <c r="D77" s="132"/>
      <c r="E77" s="132"/>
      <c r="F77" s="132"/>
      <c r="G77" s="137"/>
      <c r="H77" s="132"/>
      <c r="I77" s="127"/>
    </row>
    <row r="78" spans="1:9" ht="15.75">
      <c r="A78" s="132"/>
      <c r="B78" s="132"/>
      <c r="C78" s="132"/>
      <c r="D78" s="132"/>
      <c r="E78" s="132"/>
      <c r="F78" s="132"/>
      <c r="G78" s="137"/>
      <c r="H78" s="132"/>
      <c r="I78" s="127"/>
    </row>
    <row r="79" spans="1:9" ht="15.75">
      <c r="A79" s="132"/>
      <c r="B79" s="132"/>
      <c r="C79" s="132"/>
      <c r="D79" s="132"/>
      <c r="E79" s="132"/>
      <c r="F79" s="132"/>
      <c r="G79" s="137"/>
      <c r="H79" s="132"/>
      <c r="I79" s="137"/>
    </row>
    <row r="80" spans="1:9" ht="15.75">
      <c r="A80" s="132"/>
      <c r="B80" s="132"/>
      <c r="C80" s="132"/>
      <c r="D80" s="132"/>
      <c r="E80" s="132"/>
      <c r="F80" s="132"/>
      <c r="G80" s="137"/>
      <c r="H80" s="132"/>
      <c r="I80" s="127"/>
    </row>
    <row r="81" spans="1:9" ht="15.75">
      <c r="A81" s="132"/>
      <c r="B81" s="132"/>
      <c r="C81" s="132"/>
      <c r="D81" s="132"/>
      <c r="E81" s="132"/>
      <c r="F81" s="132"/>
      <c r="G81" s="137"/>
      <c r="H81" s="132"/>
      <c r="I81" s="127"/>
    </row>
    <row r="82" spans="1:9" ht="15.75">
      <c r="A82" s="132"/>
      <c r="B82" s="132"/>
      <c r="C82" s="132"/>
      <c r="D82" s="132"/>
      <c r="E82" s="132"/>
      <c r="F82" s="132"/>
      <c r="G82" s="137"/>
      <c r="H82" s="132"/>
      <c r="I82" s="127"/>
    </row>
    <row r="83" spans="1:9" ht="15.75">
      <c r="A83" s="132"/>
      <c r="B83" s="132"/>
      <c r="C83" s="132"/>
      <c r="D83" s="132"/>
      <c r="E83" s="132"/>
      <c r="F83" s="132"/>
      <c r="G83" s="137"/>
      <c r="H83" s="132"/>
      <c r="I83" s="127"/>
    </row>
    <row r="84" spans="1:9" ht="15.75">
      <c r="A84" s="132"/>
      <c r="B84" s="132"/>
      <c r="C84" s="132"/>
      <c r="D84" s="132"/>
      <c r="E84" s="132"/>
      <c r="F84" s="132"/>
      <c r="G84" s="137"/>
      <c r="H84" s="132"/>
      <c r="I84" s="127"/>
    </row>
    <row r="85" ht="12.75">
      <c r="I85" s="127"/>
    </row>
    <row r="86" ht="12.75">
      <c r="I86" s="127"/>
    </row>
    <row r="87" ht="12.75">
      <c r="I87" s="127"/>
    </row>
    <row r="88" ht="12.75">
      <c r="I88" s="127"/>
    </row>
    <row r="89" ht="12.75">
      <c r="I89" s="127"/>
    </row>
    <row r="90" ht="12.75">
      <c r="I90" s="127"/>
    </row>
    <row r="91" ht="12.75">
      <c r="I91" s="127"/>
    </row>
    <row r="92" ht="12.75">
      <c r="I92" s="127"/>
    </row>
    <row r="93" ht="12.75">
      <c r="I93" s="127"/>
    </row>
    <row r="94" ht="12.75">
      <c r="I94" s="127"/>
    </row>
    <row r="95" ht="12.75">
      <c r="I95" s="127"/>
    </row>
    <row r="96" ht="12.75">
      <c r="I96" s="127"/>
    </row>
    <row r="97" ht="12.75">
      <c r="I97" s="127"/>
    </row>
    <row r="98" ht="12.75">
      <c r="I98" s="127"/>
    </row>
    <row r="99" ht="12.75">
      <c r="I99" s="127"/>
    </row>
    <row r="100" ht="12.75">
      <c r="I100" s="127"/>
    </row>
    <row r="101" ht="12.75">
      <c r="I101" s="127"/>
    </row>
    <row r="102" ht="12.75">
      <c r="I102" s="127"/>
    </row>
    <row r="103" ht="12.75">
      <c r="I103" s="127"/>
    </row>
    <row r="104" ht="12.75">
      <c r="I104" s="127"/>
    </row>
    <row r="105" ht="12.75">
      <c r="I105" s="127"/>
    </row>
    <row r="106" ht="12.75">
      <c r="I106" s="127"/>
    </row>
    <row r="107" ht="12.75">
      <c r="I107" s="127"/>
    </row>
    <row r="108" ht="12.75">
      <c r="I108" s="127"/>
    </row>
    <row r="109" ht="12.75">
      <c r="I109" s="127"/>
    </row>
    <row r="110" ht="12.75">
      <c r="I110" s="127"/>
    </row>
    <row r="111" ht="12.75">
      <c r="I111" s="127"/>
    </row>
    <row r="112" ht="12.75">
      <c r="I112" s="127"/>
    </row>
    <row r="113" ht="12.75">
      <c r="I113" s="127"/>
    </row>
    <row r="114" ht="12.75">
      <c r="I114" s="127"/>
    </row>
    <row r="115" ht="12.75">
      <c r="I115" s="127"/>
    </row>
    <row r="116" ht="12.75">
      <c r="I116" s="127"/>
    </row>
    <row r="117" ht="12.75">
      <c r="I117" s="127"/>
    </row>
    <row r="118" ht="12.75">
      <c r="I118" s="127"/>
    </row>
    <row r="119" ht="12.75">
      <c r="I119" s="127"/>
    </row>
    <row r="120" ht="12.75">
      <c r="I120" s="127"/>
    </row>
    <row r="121" ht="12.75">
      <c r="I121" s="127"/>
    </row>
    <row r="122" ht="12.75">
      <c r="I122" s="127"/>
    </row>
    <row r="123" ht="12.75">
      <c r="I123" s="127"/>
    </row>
    <row r="124" ht="12.75">
      <c r="I124" s="127"/>
    </row>
    <row r="125" ht="12.75">
      <c r="I125" s="127"/>
    </row>
    <row r="126" ht="12.75">
      <c r="I126" s="127"/>
    </row>
    <row r="127" ht="12.75">
      <c r="I127" s="127"/>
    </row>
    <row r="128" ht="12.75">
      <c r="I128" s="127"/>
    </row>
    <row r="129" ht="12.75">
      <c r="I129" s="127"/>
    </row>
    <row r="130" ht="12.75">
      <c r="I130" s="127"/>
    </row>
    <row r="131" ht="12.75">
      <c r="I131" s="127"/>
    </row>
    <row r="132" ht="12.75">
      <c r="I132" s="127"/>
    </row>
    <row r="133" ht="12.75">
      <c r="I133" s="127"/>
    </row>
    <row r="134" ht="12.75">
      <c r="I134" s="127"/>
    </row>
    <row r="135" ht="12.75">
      <c r="I135" s="127"/>
    </row>
    <row r="136" ht="12.75">
      <c r="I136" s="127"/>
    </row>
    <row r="137" ht="12.75">
      <c r="I137" s="127"/>
    </row>
    <row r="138" ht="12.75">
      <c r="I138" s="127"/>
    </row>
    <row r="139" ht="12.75">
      <c r="I139" s="127"/>
    </row>
    <row r="140" ht="12.75">
      <c r="I140" s="127"/>
    </row>
    <row r="141" ht="12.75">
      <c r="I141" s="127"/>
    </row>
    <row r="142" ht="12.75">
      <c r="I142" s="127"/>
    </row>
    <row r="143" ht="12.75">
      <c r="I143" s="127"/>
    </row>
    <row r="144" ht="12.75">
      <c r="I144" s="127"/>
    </row>
    <row r="145" ht="12.75">
      <c r="I145" s="127"/>
    </row>
    <row r="146" ht="12.75">
      <c r="I146" s="127"/>
    </row>
    <row r="147" ht="12.75">
      <c r="I147" s="127"/>
    </row>
    <row r="148" ht="12.75">
      <c r="I148" s="127"/>
    </row>
    <row r="149" ht="12.75">
      <c r="I149" s="127"/>
    </row>
    <row r="150" ht="12.75">
      <c r="I150" s="127"/>
    </row>
    <row r="151" ht="12.75">
      <c r="I151" s="127"/>
    </row>
    <row r="152" ht="12.75">
      <c r="I152" s="127"/>
    </row>
    <row r="153" ht="12.75">
      <c r="I153" s="127"/>
    </row>
    <row r="154" ht="12.75">
      <c r="I154" s="127"/>
    </row>
    <row r="155" ht="12.75">
      <c r="I155" s="127"/>
    </row>
    <row r="156" ht="12.75">
      <c r="I156" s="127"/>
    </row>
    <row r="157" ht="12.75">
      <c r="I157" s="127"/>
    </row>
    <row r="158" ht="12.75">
      <c r="I158" s="127"/>
    </row>
    <row r="159" ht="12.75">
      <c r="I159" s="127"/>
    </row>
    <row r="160" ht="12.75">
      <c r="I160" s="127"/>
    </row>
    <row r="161" ht="12.75">
      <c r="I161" s="127"/>
    </row>
    <row r="162" ht="12.75">
      <c r="I162" s="127"/>
    </row>
    <row r="163" ht="12.75">
      <c r="I163" s="127"/>
    </row>
    <row r="164" ht="12.75">
      <c r="I164" s="127"/>
    </row>
    <row r="165" ht="12.75">
      <c r="I165" s="127"/>
    </row>
    <row r="166" ht="12.75">
      <c r="I166" s="127"/>
    </row>
    <row r="167" ht="12.75">
      <c r="I167" s="127"/>
    </row>
    <row r="168" ht="12.75">
      <c r="I168" s="127"/>
    </row>
    <row r="169" ht="12.75">
      <c r="I169" s="127"/>
    </row>
    <row r="170" ht="12.75">
      <c r="I170" s="127"/>
    </row>
    <row r="171" ht="12.75">
      <c r="I171" s="127"/>
    </row>
    <row r="172" ht="12.75">
      <c r="I172" s="127"/>
    </row>
    <row r="173" ht="12.75">
      <c r="I173" s="127"/>
    </row>
    <row r="174" ht="12.75">
      <c r="I174" s="127"/>
    </row>
    <row r="175" ht="12.75">
      <c r="I175" s="127"/>
    </row>
    <row r="176" ht="12.75">
      <c r="I176" s="127"/>
    </row>
    <row r="177" ht="12.75">
      <c r="I177" s="127"/>
    </row>
    <row r="178" ht="12.75">
      <c r="I178" s="127"/>
    </row>
    <row r="179" ht="12.75">
      <c r="I179" s="127"/>
    </row>
    <row r="180" ht="12.75">
      <c r="I180" s="127"/>
    </row>
    <row r="181" ht="12.75">
      <c r="I181" s="127"/>
    </row>
    <row r="182" ht="12.75">
      <c r="I182" s="127"/>
    </row>
    <row r="183" ht="12.75">
      <c r="I183" s="127"/>
    </row>
    <row r="184" ht="12.75">
      <c r="I184" s="127"/>
    </row>
    <row r="185" ht="12.75">
      <c r="I185" s="127"/>
    </row>
    <row r="186" ht="12.75">
      <c r="I186" s="127"/>
    </row>
    <row r="187" ht="12.75">
      <c r="I187" s="127"/>
    </row>
    <row r="188" ht="12.75">
      <c r="I188" s="127"/>
    </row>
    <row r="189" ht="12.75">
      <c r="I189" s="127"/>
    </row>
    <row r="190" ht="12.75">
      <c r="I190" s="127"/>
    </row>
    <row r="191" ht="12.75">
      <c r="I191" s="127"/>
    </row>
    <row r="192" ht="12.75">
      <c r="I192" s="127"/>
    </row>
    <row r="193" ht="12.75">
      <c r="I193" s="127"/>
    </row>
    <row r="194" ht="12.75">
      <c r="I194" s="127"/>
    </row>
    <row r="195" ht="12.75">
      <c r="I195" s="127"/>
    </row>
    <row r="196" ht="12.75">
      <c r="I196" s="127"/>
    </row>
    <row r="197" ht="12.75">
      <c r="I197" s="127"/>
    </row>
    <row r="198" ht="12.75">
      <c r="I198" s="127"/>
    </row>
    <row r="199" ht="12.75">
      <c r="I199" s="127"/>
    </row>
    <row r="200" ht="12.75">
      <c r="I200" s="127"/>
    </row>
    <row r="201" ht="12.75">
      <c r="I201" s="127"/>
    </row>
    <row r="202" ht="12.75">
      <c r="I202" s="127"/>
    </row>
    <row r="203" ht="12.75">
      <c r="I203" s="127"/>
    </row>
    <row r="204" ht="12.75">
      <c r="I204" s="127"/>
    </row>
    <row r="205" ht="12.75">
      <c r="I205" s="127"/>
    </row>
    <row r="206" ht="12.75">
      <c r="I206" s="127"/>
    </row>
    <row r="207" ht="12.75">
      <c r="I207" s="127"/>
    </row>
    <row r="208" ht="12.75">
      <c r="I208" s="127"/>
    </row>
    <row r="209" ht="12.75">
      <c r="I209" s="127"/>
    </row>
    <row r="210" ht="12.75">
      <c r="I210" s="127"/>
    </row>
    <row r="211" ht="12.75">
      <c r="I211" s="127"/>
    </row>
    <row r="212" ht="12.75">
      <c r="I212" s="127"/>
    </row>
    <row r="213" ht="12.75">
      <c r="I213" s="127"/>
    </row>
    <row r="214" ht="12.75">
      <c r="I214" s="127"/>
    </row>
    <row r="215" ht="12.75">
      <c r="I215" s="127"/>
    </row>
    <row r="216" ht="12.75">
      <c r="I216" s="127"/>
    </row>
    <row r="217" ht="12.75">
      <c r="I217" s="127"/>
    </row>
    <row r="218" ht="12.75">
      <c r="I218" s="127"/>
    </row>
    <row r="219" ht="12.75">
      <c r="I219" s="127"/>
    </row>
    <row r="220" ht="12.75">
      <c r="I220" s="127"/>
    </row>
    <row r="221" ht="12.75">
      <c r="I221" s="127"/>
    </row>
    <row r="222" ht="12.75">
      <c r="I222" s="127"/>
    </row>
    <row r="223" ht="12.75">
      <c r="I223" s="127"/>
    </row>
    <row r="224" ht="12.75">
      <c r="I224" s="127"/>
    </row>
    <row r="225" ht="12.75">
      <c r="I225" s="127"/>
    </row>
    <row r="226" ht="12.75">
      <c r="I226" s="127"/>
    </row>
    <row r="227" ht="12.75">
      <c r="I227" s="127"/>
    </row>
    <row r="228" ht="12.75">
      <c r="I228" s="127"/>
    </row>
    <row r="229" ht="12.75">
      <c r="I229" s="127"/>
    </row>
    <row r="230" ht="12.75">
      <c r="I230" s="127"/>
    </row>
    <row r="231" ht="12.75">
      <c r="I231" s="127"/>
    </row>
    <row r="232" ht="12.75">
      <c r="I232" s="127"/>
    </row>
    <row r="233" ht="12.75">
      <c r="I233" s="127"/>
    </row>
    <row r="234" ht="12.75">
      <c r="I234" s="127"/>
    </row>
    <row r="235" ht="12.75">
      <c r="I235" s="127"/>
    </row>
    <row r="236" ht="12.75">
      <c r="I236" s="127"/>
    </row>
    <row r="237" ht="12.75">
      <c r="I237" s="127"/>
    </row>
    <row r="238" ht="12.75">
      <c r="I238" s="127"/>
    </row>
    <row r="239" ht="12.75">
      <c r="I239" s="127"/>
    </row>
    <row r="240" ht="12.75">
      <c r="I240" s="127"/>
    </row>
    <row r="241" ht="12.75">
      <c r="I241" s="127"/>
    </row>
    <row r="242" ht="12.75">
      <c r="I242" s="127"/>
    </row>
    <row r="243" ht="12.75">
      <c r="I243" s="127"/>
    </row>
    <row r="244" ht="12.75">
      <c r="I244" s="127"/>
    </row>
    <row r="245" ht="12.75">
      <c r="I245" s="127"/>
    </row>
    <row r="246" ht="12.75">
      <c r="I246" s="127"/>
    </row>
    <row r="247" ht="12.75">
      <c r="I247" s="127"/>
    </row>
    <row r="248" ht="12.75">
      <c r="I248" s="127"/>
    </row>
    <row r="249" ht="12.75">
      <c r="I249" s="127"/>
    </row>
    <row r="250" ht="12.75">
      <c r="I250" s="127"/>
    </row>
    <row r="251" ht="12.75">
      <c r="I251" s="127"/>
    </row>
    <row r="252" ht="12.75">
      <c r="I252" s="127"/>
    </row>
    <row r="253" ht="12.75">
      <c r="I253" s="127"/>
    </row>
    <row r="254" ht="12.75">
      <c r="I254" s="127"/>
    </row>
    <row r="255" ht="12.75">
      <c r="I255" s="127"/>
    </row>
    <row r="256" ht="12.75">
      <c r="I256" s="127"/>
    </row>
    <row r="257" ht="12.75">
      <c r="I257" s="127"/>
    </row>
    <row r="258" ht="12.75">
      <c r="I258" s="127"/>
    </row>
    <row r="259" ht="12.75">
      <c r="I259" s="127"/>
    </row>
    <row r="260" ht="12.75">
      <c r="I260" s="127"/>
    </row>
    <row r="261" ht="12.75">
      <c r="I261" s="127"/>
    </row>
    <row r="262" ht="12.75">
      <c r="I262" s="127"/>
    </row>
    <row r="263" ht="12.75">
      <c r="I263" s="127"/>
    </row>
    <row r="264" ht="12.75">
      <c r="I264" s="127"/>
    </row>
    <row r="265" ht="12.75">
      <c r="I265" s="127"/>
    </row>
    <row r="266" ht="12.75">
      <c r="I266" s="127"/>
    </row>
    <row r="267" ht="12.75">
      <c r="I267" s="127"/>
    </row>
    <row r="268" ht="12.75">
      <c r="I268" s="127"/>
    </row>
    <row r="269" ht="12.75">
      <c r="I269" s="127"/>
    </row>
    <row r="270" ht="12.75">
      <c r="I270" s="127"/>
    </row>
    <row r="271" ht="12.75">
      <c r="I271" s="127"/>
    </row>
    <row r="272" ht="12.75">
      <c r="I272" s="127"/>
    </row>
    <row r="273" ht="12.75">
      <c r="I273" s="127"/>
    </row>
    <row r="274" ht="12.75">
      <c r="I274" s="127"/>
    </row>
    <row r="275" ht="12.75">
      <c r="I275" s="127"/>
    </row>
    <row r="276" ht="12.75">
      <c r="I276" s="127"/>
    </row>
    <row r="277" ht="12.75">
      <c r="I277" s="127"/>
    </row>
    <row r="278" ht="12.75">
      <c r="I278" s="127"/>
    </row>
    <row r="279" ht="12.75">
      <c r="I279" s="127"/>
    </row>
    <row r="280" ht="12.75">
      <c r="I280" s="127"/>
    </row>
    <row r="281" ht="12.75">
      <c r="I281" s="127"/>
    </row>
    <row r="282" ht="12.75">
      <c r="I282" s="127"/>
    </row>
    <row r="283" ht="12.75">
      <c r="I283" s="127"/>
    </row>
    <row r="284" ht="12.75">
      <c r="I284" s="127"/>
    </row>
    <row r="285" ht="12.75">
      <c r="I285" s="127"/>
    </row>
    <row r="286" ht="12.75">
      <c r="I286" s="127"/>
    </row>
    <row r="287" ht="12.75">
      <c r="I287" s="127"/>
    </row>
    <row r="288" ht="12.75">
      <c r="I288" s="127"/>
    </row>
    <row r="289" ht="12.75">
      <c r="I289" s="127"/>
    </row>
    <row r="290" ht="12.75">
      <c r="I290" s="127"/>
    </row>
    <row r="291" ht="12.75">
      <c r="I291" s="127"/>
    </row>
    <row r="292" ht="12.75">
      <c r="I292" s="127"/>
    </row>
    <row r="293" ht="12.75">
      <c r="I293" s="127"/>
    </row>
    <row r="294" ht="12.75">
      <c r="I294" s="127"/>
    </row>
    <row r="295" ht="12.75">
      <c r="I295" s="127"/>
    </row>
    <row r="296" ht="12.75">
      <c r="I296" s="127"/>
    </row>
    <row r="297" ht="12.75">
      <c r="I297" s="127"/>
    </row>
    <row r="298" ht="12.75">
      <c r="I298" s="127"/>
    </row>
    <row r="299" ht="12.75">
      <c r="I299" s="127"/>
    </row>
    <row r="300" ht="12.75">
      <c r="I300" s="127"/>
    </row>
    <row r="301" ht="12.75">
      <c r="I301" s="127"/>
    </row>
    <row r="302" ht="12.75">
      <c r="I302" s="127"/>
    </row>
    <row r="303" ht="12.75">
      <c r="I303" s="127"/>
    </row>
    <row r="304" ht="12.75">
      <c r="I304" s="127"/>
    </row>
    <row r="305" ht="12.75">
      <c r="I305" s="127"/>
    </row>
    <row r="306" ht="12.75">
      <c r="I306" s="127"/>
    </row>
    <row r="307" ht="12.75">
      <c r="I307" s="127"/>
    </row>
    <row r="308" ht="12.75">
      <c r="I308" s="127"/>
    </row>
    <row r="309" ht="12.75">
      <c r="I309" s="127"/>
    </row>
    <row r="310" ht="12.75">
      <c r="I310" s="127"/>
    </row>
    <row r="311" ht="12.75">
      <c r="I311" s="127"/>
    </row>
    <row r="312" ht="12.75">
      <c r="I312" s="127"/>
    </row>
    <row r="313" ht="12.75">
      <c r="I313" s="127"/>
    </row>
    <row r="314" ht="12.75">
      <c r="I314" s="127"/>
    </row>
    <row r="315" ht="12.75">
      <c r="I315" s="127"/>
    </row>
    <row r="316" ht="12.75">
      <c r="I316" s="127"/>
    </row>
    <row r="317" ht="12.75">
      <c r="I317" s="127"/>
    </row>
    <row r="318" ht="12.75">
      <c r="I318" s="127"/>
    </row>
    <row r="319" ht="12.75">
      <c r="I319" s="127"/>
    </row>
    <row r="320" ht="12.75">
      <c r="I320" s="127"/>
    </row>
    <row r="321" ht="12.75">
      <c r="I321" s="127"/>
    </row>
    <row r="322" ht="12.75">
      <c r="I322" s="127"/>
    </row>
    <row r="323" ht="12.75">
      <c r="I323" s="127"/>
    </row>
    <row r="324" ht="12.75">
      <c r="I324" s="127"/>
    </row>
    <row r="325" ht="12.75">
      <c r="I325" s="127"/>
    </row>
    <row r="326" ht="12.75">
      <c r="I326" s="127"/>
    </row>
    <row r="327" ht="12.75">
      <c r="I327" s="127"/>
    </row>
    <row r="328" ht="12.75">
      <c r="I328" s="127"/>
    </row>
    <row r="329" ht="12.75">
      <c r="I329" s="127"/>
    </row>
    <row r="330" ht="12.75">
      <c r="I330" s="127"/>
    </row>
    <row r="331" ht="12.75">
      <c r="I331" s="127"/>
    </row>
    <row r="332" ht="12.75">
      <c r="I332" s="127"/>
    </row>
    <row r="333" ht="12.75">
      <c r="I333" s="127"/>
    </row>
    <row r="334" ht="12.75">
      <c r="I334" s="127"/>
    </row>
    <row r="335" ht="12.75">
      <c r="I335" s="127"/>
    </row>
    <row r="336" ht="12.75">
      <c r="I336" s="127"/>
    </row>
    <row r="337" ht="12.75">
      <c r="I337" s="127"/>
    </row>
    <row r="338" ht="12.75">
      <c r="I338" s="127"/>
    </row>
    <row r="339" ht="12.75">
      <c r="I339" s="127"/>
    </row>
    <row r="340" ht="12.75">
      <c r="I340" s="127"/>
    </row>
    <row r="341" ht="12.75">
      <c r="I341" s="127"/>
    </row>
    <row r="342" ht="12.75">
      <c r="I342" s="127"/>
    </row>
    <row r="343" ht="12.75">
      <c r="I343" s="127"/>
    </row>
    <row r="344" ht="12.75">
      <c r="I344" s="127"/>
    </row>
    <row r="345" ht="12.75">
      <c r="I345" s="127"/>
    </row>
    <row r="346" ht="12.75">
      <c r="I346" s="127"/>
    </row>
    <row r="347" ht="12.75">
      <c r="I347" s="127"/>
    </row>
    <row r="348" ht="12.75">
      <c r="I348" s="127"/>
    </row>
    <row r="349" ht="12.75">
      <c r="I349" s="127"/>
    </row>
    <row r="350" ht="12.75">
      <c r="I350" s="127"/>
    </row>
    <row r="351" ht="12.75">
      <c r="I351" s="127"/>
    </row>
    <row r="352" ht="12.75">
      <c r="I352" s="127"/>
    </row>
    <row r="353" ht="12.75">
      <c r="I353" s="127"/>
    </row>
    <row r="354" ht="12.75">
      <c r="I354" s="127"/>
    </row>
    <row r="355" ht="12.75">
      <c r="I355" s="127"/>
    </row>
    <row r="356" ht="12.75">
      <c r="I356" s="127"/>
    </row>
    <row r="357" ht="12.75">
      <c r="I357" s="127"/>
    </row>
    <row r="358" ht="12.75">
      <c r="I358" s="127"/>
    </row>
    <row r="359" ht="12.75">
      <c r="I359" s="127"/>
    </row>
    <row r="360" ht="12.75">
      <c r="I360" s="127"/>
    </row>
    <row r="361" ht="12.75">
      <c r="I361" s="127"/>
    </row>
    <row r="362" ht="12.75">
      <c r="I362" s="127"/>
    </row>
    <row r="363" ht="12.75">
      <c r="I363" s="127"/>
    </row>
    <row r="364" ht="12.75">
      <c r="I364" s="127"/>
    </row>
    <row r="365" ht="12.75">
      <c r="I365" s="127"/>
    </row>
    <row r="366" ht="12.75">
      <c r="I366" s="127"/>
    </row>
    <row r="367" ht="12.75">
      <c r="I367" s="127"/>
    </row>
    <row r="368" ht="12.75">
      <c r="I368" s="127"/>
    </row>
    <row r="369" ht="12.75">
      <c r="I369" s="127"/>
    </row>
    <row r="370" ht="12.75">
      <c r="I370" s="127"/>
    </row>
    <row r="371" ht="12.75">
      <c r="I371" s="127"/>
    </row>
    <row r="372" ht="12.75">
      <c r="I372" s="127"/>
    </row>
    <row r="373" ht="12.75">
      <c r="I373" s="127"/>
    </row>
    <row r="374" ht="12.75">
      <c r="I374" s="127"/>
    </row>
    <row r="375" ht="12.75">
      <c r="I375" s="127"/>
    </row>
    <row r="376" ht="12.75">
      <c r="I376" s="127"/>
    </row>
    <row r="377" ht="12.75">
      <c r="I377" s="127"/>
    </row>
    <row r="378" ht="12.75">
      <c r="I378" s="127"/>
    </row>
    <row r="379" ht="12.75">
      <c r="I379" s="127"/>
    </row>
    <row r="380" ht="12.75">
      <c r="I380" s="127"/>
    </row>
    <row r="381" ht="12.75">
      <c r="I381" s="127"/>
    </row>
    <row r="382" ht="12.75">
      <c r="I382" s="127"/>
    </row>
    <row r="383" ht="12.75">
      <c r="I383" s="127"/>
    </row>
    <row r="384" ht="12.75">
      <c r="I384" s="127"/>
    </row>
    <row r="385" ht="12.75">
      <c r="I385" s="127"/>
    </row>
    <row r="386" ht="12.75">
      <c r="I386" s="127"/>
    </row>
    <row r="387" ht="12.75">
      <c r="I387" s="127"/>
    </row>
    <row r="388" ht="12.75">
      <c r="I388" s="127"/>
    </row>
    <row r="389" ht="12.75">
      <c r="I389" s="127"/>
    </row>
    <row r="390" ht="12.75">
      <c r="I390" s="127"/>
    </row>
    <row r="391" ht="12.75">
      <c r="I391" s="127"/>
    </row>
    <row r="392" ht="12.75">
      <c r="I392" s="127"/>
    </row>
    <row r="393" ht="12.75">
      <c r="I393" s="127"/>
    </row>
    <row r="394" ht="12.75">
      <c r="I394" s="127"/>
    </row>
    <row r="395" ht="12.75">
      <c r="I395" s="127"/>
    </row>
    <row r="396" ht="12.75">
      <c r="I396" s="127"/>
    </row>
    <row r="397" ht="12.75">
      <c r="I397" s="127"/>
    </row>
    <row r="398" ht="12.75">
      <c r="I398" s="127"/>
    </row>
    <row r="399" ht="12.75">
      <c r="I399" s="127"/>
    </row>
    <row r="400" ht="12.75">
      <c r="I400" s="127"/>
    </row>
    <row r="401" ht="12.75">
      <c r="I401" s="127"/>
    </row>
    <row r="402" ht="12.75">
      <c r="I402" s="127"/>
    </row>
    <row r="403" ht="12.75">
      <c r="I403" s="127"/>
    </row>
    <row r="404" ht="12.75">
      <c r="I404" s="127"/>
    </row>
    <row r="405" ht="12.75">
      <c r="I405" s="127"/>
    </row>
    <row r="406" ht="12.75">
      <c r="I406" s="127"/>
    </row>
    <row r="407" ht="12.75">
      <c r="I407" s="127"/>
    </row>
    <row r="408" ht="12.75">
      <c r="I408" s="127"/>
    </row>
    <row r="409" ht="12.75">
      <c r="I409" s="127"/>
    </row>
    <row r="410" ht="12.75">
      <c r="I410" s="127"/>
    </row>
    <row r="411" ht="12.75">
      <c r="I411" s="127"/>
    </row>
    <row r="412" ht="12.75">
      <c r="I412" s="127"/>
    </row>
    <row r="413" ht="12.75">
      <c r="I413" s="127"/>
    </row>
    <row r="414" ht="12.75">
      <c r="I414" s="127"/>
    </row>
    <row r="415" ht="12.75">
      <c r="I415" s="127"/>
    </row>
    <row r="416" ht="12.75">
      <c r="I416" s="127"/>
    </row>
    <row r="417" ht="12.75">
      <c r="I417" s="127"/>
    </row>
    <row r="418" ht="12.75">
      <c r="I418" s="127"/>
    </row>
    <row r="419" ht="12.75">
      <c r="I419" s="127"/>
    </row>
    <row r="420" ht="12.75">
      <c r="I420" s="127"/>
    </row>
    <row r="421" ht="12.75">
      <c r="I421" s="127"/>
    </row>
    <row r="422" ht="12.75">
      <c r="I422" s="127"/>
    </row>
    <row r="423" ht="12.75">
      <c r="I423" s="127"/>
    </row>
    <row r="424" ht="12.75">
      <c r="I424" s="127"/>
    </row>
    <row r="425" ht="12.75">
      <c r="I425" s="127"/>
    </row>
    <row r="426" ht="12.75">
      <c r="I426" s="127"/>
    </row>
    <row r="427" ht="12.75">
      <c r="I427" s="127"/>
    </row>
    <row r="428" ht="12.75">
      <c r="I428" s="127"/>
    </row>
    <row r="429" ht="12.75">
      <c r="I429" s="127"/>
    </row>
    <row r="430" ht="12.75">
      <c r="I430" s="127"/>
    </row>
    <row r="431" ht="12.75">
      <c r="I431" s="127"/>
    </row>
    <row r="432" ht="12.75">
      <c r="I432" s="127"/>
    </row>
    <row r="433" ht="12.75">
      <c r="I433" s="127"/>
    </row>
    <row r="434" ht="12.75">
      <c r="I434" s="127"/>
    </row>
    <row r="435" ht="12.75">
      <c r="I435" s="127"/>
    </row>
    <row r="436" ht="12.75">
      <c r="I436" s="127"/>
    </row>
    <row r="437" ht="12.75">
      <c r="I437" s="127"/>
    </row>
    <row r="438" ht="12.75">
      <c r="I438" s="127"/>
    </row>
    <row r="439" ht="12.75">
      <c r="I439" s="127"/>
    </row>
    <row r="440" ht="12.75">
      <c r="I440" s="127"/>
    </row>
    <row r="441" ht="12.75">
      <c r="I441" s="127"/>
    </row>
    <row r="442" ht="12.75">
      <c r="I442" s="127"/>
    </row>
    <row r="443" ht="12.75">
      <c r="I443" s="127"/>
    </row>
    <row r="444" ht="12.75">
      <c r="I444" s="127"/>
    </row>
    <row r="445" ht="12.75">
      <c r="I445" s="127"/>
    </row>
    <row r="446" ht="12.75">
      <c r="I446" s="127"/>
    </row>
    <row r="447" ht="12.75">
      <c r="I447" s="127"/>
    </row>
    <row r="448" ht="12.75">
      <c r="I448" s="127"/>
    </row>
    <row r="449" ht="12.75">
      <c r="I449" s="127"/>
    </row>
    <row r="450" ht="12.75">
      <c r="I450" s="127"/>
    </row>
    <row r="451" ht="12.75">
      <c r="I451" s="127"/>
    </row>
    <row r="452" ht="12.75">
      <c r="I452" s="127"/>
    </row>
    <row r="453" ht="12.75">
      <c r="I453" s="127"/>
    </row>
    <row r="454" ht="12.75">
      <c r="I454" s="127"/>
    </row>
    <row r="455" ht="12.75">
      <c r="I455" s="127"/>
    </row>
    <row r="456" ht="12.75">
      <c r="I456" s="127"/>
    </row>
    <row r="457" ht="12.75">
      <c r="I457" s="127"/>
    </row>
    <row r="458" ht="12.75">
      <c r="I458" s="127"/>
    </row>
    <row r="459" ht="12.75">
      <c r="I459" s="127"/>
    </row>
    <row r="460" ht="12.75">
      <c r="I460" s="127"/>
    </row>
    <row r="461" ht="12.75">
      <c r="I461" s="127"/>
    </row>
    <row r="462" ht="12.75">
      <c r="I462" s="127"/>
    </row>
    <row r="463" ht="12.75">
      <c r="I463" s="127"/>
    </row>
    <row r="464" ht="12.75">
      <c r="I464" s="127"/>
    </row>
    <row r="465" ht="12.75">
      <c r="I465" s="127"/>
    </row>
    <row r="466" ht="12.75">
      <c r="I466" s="127"/>
    </row>
    <row r="467" ht="12.75">
      <c r="I467" s="127"/>
    </row>
    <row r="468" ht="12.75">
      <c r="I468" s="127"/>
    </row>
    <row r="469" ht="12.75">
      <c r="I469" s="127"/>
    </row>
    <row r="470" ht="12.75">
      <c r="I470" s="127"/>
    </row>
    <row r="471" ht="12.75">
      <c r="I471" s="127"/>
    </row>
    <row r="472" ht="12.75">
      <c r="I472" s="127"/>
    </row>
    <row r="473" ht="12.75">
      <c r="I473" s="127"/>
    </row>
    <row r="474" ht="12.75">
      <c r="I474" s="127"/>
    </row>
    <row r="475" ht="12.75">
      <c r="I475" s="127"/>
    </row>
    <row r="476" ht="12.75">
      <c r="I476" s="127"/>
    </row>
    <row r="477" ht="12.75">
      <c r="I477" s="127"/>
    </row>
    <row r="478" ht="12.75">
      <c r="I478" s="127"/>
    </row>
    <row r="479" ht="12.75">
      <c r="I479" s="127"/>
    </row>
    <row r="480" ht="12.75">
      <c r="I480" s="127"/>
    </row>
    <row r="481" ht="12.75">
      <c r="I481" s="127"/>
    </row>
    <row r="482" ht="12.75">
      <c r="I482" s="127"/>
    </row>
    <row r="483" ht="12.75">
      <c r="I483" s="127"/>
    </row>
    <row r="484" ht="12.75">
      <c r="I484" s="127"/>
    </row>
    <row r="485" ht="12.75">
      <c r="I485" s="127"/>
    </row>
    <row r="486" ht="12.75">
      <c r="I486" s="127"/>
    </row>
    <row r="487" ht="12.75">
      <c r="I487" s="127"/>
    </row>
    <row r="488" ht="12.75">
      <c r="I488" s="127"/>
    </row>
    <row r="489" ht="12.75">
      <c r="I489" s="127"/>
    </row>
    <row r="490" ht="12.75">
      <c r="I490" s="127"/>
    </row>
    <row r="491" ht="12.75">
      <c r="I491" s="127"/>
    </row>
    <row r="492" ht="12.75">
      <c r="I492" s="127"/>
    </row>
    <row r="493" ht="12.75">
      <c r="I493" s="127"/>
    </row>
    <row r="494" ht="12.75">
      <c r="I494" s="127"/>
    </row>
    <row r="495" ht="12.75">
      <c r="I495" s="127"/>
    </row>
    <row r="496" ht="12.75">
      <c r="I496" s="127"/>
    </row>
    <row r="497" ht="12.75">
      <c r="I497" s="127"/>
    </row>
    <row r="498" ht="12.75">
      <c r="I498" s="127"/>
    </row>
    <row r="499" ht="12.75">
      <c r="I499" s="127"/>
    </row>
    <row r="500" ht="12.75">
      <c r="I500" s="127"/>
    </row>
    <row r="501" ht="12.75">
      <c r="I501" s="127"/>
    </row>
    <row r="502" ht="12.75">
      <c r="I502" s="127"/>
    </row>
    <row r="503" ht="12.75">
      <c r="I503" s="127"/>
    </row>
    <row r="504" ht="12.75">
      <c r="I504" s="127"/>
    </row>
    <row r="505" ht="12.75">
      <c r="I505" s="127"/>
    </row>
    <row r="506" ht="12.75">
      <c r="I506" s="127"/>
    </row>
    <row r="507" ht="12.75">
      <c r="I507" s="127"/>
    </row>
    <row r="508" ht="12.75">
      <c r="I508" s="127"/>
    </row>
    <row r="509" ht="12.75">
      <c r="I509" s="127"/>
    </row>
    <row r="510" ht="12.75">
      <c r="I510" s="127"/>
    </row>
    <row r="511" ht="12.75">
      <c r="I511" s="127"/>
    </row>
    <row r="512" ht="12.75">
      <c r="I512" s="127"/>
    </row>
    <row r="513" ht="12.75">
      <c r="I513" s="127"/>
    </row>
    <row r="514" ht="12.75">
      <c r="I514" s="127"/>
    </row>
    <row r="515" ht="12.75">
      <c r="I515" s="127"/>
    </row>
    <row r="516" ht="12.75">
      <c r="I516" s="127"/>
    </row>
    <row r="517" ht="12.75">
      <c r="I517" s="127"/>
    </row>
    <row r="518" ht="12.75">
      <c r="I518" s="127"/>
    </row>
    <row r="519" ht="12.75">
      <c r="I519" s="127"/>
    </row>
    <row r="520" ht="12.75">
      <c r="I520" s="127"/>
    </row>
    <row r="521" ht="12.75">
      <c r="I521" s="127"/>
    </row>
    <row r="522" ht="12.75">
      <c r="I522" s="127"/>
    </row>
    <row r="523" ht="12.75">
      <c r="I523" s="127"/>
    </row>
    <row r="524" ht="12.75">
      <c r="I524" s="127"/>
    </row>
    <row r="525" ht="12.75">
      <c r="I525" s="127"/>
    </row>
    <row r="526" ht="12.75">
      <c r="I526" s="127"/>
    </row>
    <row r="527" ht="12.75">
      <c r="I527" s="127"/>
    </row>
    <row r="528" ht="12.75">
      <c r="I528" s="127"/>
    </row>
    <row r="529" ht="12.75">
      <c r="I529" s="127"/>
    </row>
    <row r="530" ht="12.75">
      <c r="I530" s="127"/>
    </row>
    <row r="531" ht="12.75">
      <c r="I531" s="127"/>
    </row>
    <row r="532" ht="12.75">
      <c r="I532" s="127"/>
    </row>
    <row r="533" ht="12.75">
      <c r="I533" s="127"/>
    </row>
    <row r="534" ht="12.75">
      <c r="I534" s="127"/>
    </row>
    <row r="535" ht="12.75">
      <c r="I535" s="127"/>
    </row>
    <row r="536" ht="12.75">
      <c r="I536" s="127"/>
    </row>
    <row r="537" ht="12.75">
      <c r="I537" s="127"/>
    </row>
    <row r="538" ht="12.75">
      <c r="I538" s="127"/>
    </row>
    <row r="539" ht="12.75">
      <c r="I539" s="127"/>
    </row>
    <row r="540" ht="12.75">
      <c r="I540" s="127"/>
    </row>
    <row r="541" ht="12.75">
      <c r="I541" s="127"/>
    </row>
    <row r="542" ht="12.75">
      <c r="I542" s="127"/>
    </row>
    <row r="543" ht="12.75">
      <c r="I543" s="127"/>
    </row>
    <row r="544" ht="12.75">
      <c r="I544" s="127"/>
    </row>
    <row r="545" ht="12.75">
      <c r="I545" s="127"/>
    </row>
    <row r="546" ht="12.75">
      <c r="I546" s="127"/>
    </row>
    <row r="547" ht="12.75">
      <c r="I547" s="127"/>
    </row>
    <row r="548" ht="12.75">
      <c r="I548" s="127"/>
    </row>
    <row r="549" ht="12.75">
      <c r="I549" s="127"/>
    </row>
    <row r="550" ht="12.75">
      <c r="I550" s="127"/>
    </row>
    <row r="551" ht="12.75">
      <c r="I551" s="127"/>
    </row>
    <row r="552" ht="12.75">
      <c r="I552" s="127"/>
    </row>
    <row r="553" ht="12.75">
      <c r="I553" s="127"/>
    </row>
    <row r="554" ht="12.75">
      <c r="I554" s="127"/>
    </row>
    <row r="555" ht="12.75">
      <c r="I555" s="127"/>
    </row>
    <row r="556" ht="12.75">
      <c r="I556" s="127"/>
    </row>
    <row r="557" ht="12.75">
      <c r="I557" s="127"/>
    </row>
    <row r="558" ht="12.75">
      <c r="I558" s="127"/>
    </row>
    <row r="559" ht="12.75">
      <c r="I559" s="127"/>
    </row>
    <row r="560" ht="12.75">
      <c r="I560" s="127"/>
    </row>
    <row r="561" ht="12.75">
      <c r="I561" s="127"/>
    </row>
    <row r="562" ht="12.75">
      <c r="I562" s="127"/>
    </row>
    <row r="563" ht="12.75">
      <c r="I563" s="127"/>
    </row>
    <row r="564" ht="12.75">
      <c r="I564" s="127"/>
    </row>
    <row r="565" ht="12.75">
      <c r="I565" s="127"/>
    </row>
    <row r="566" ht="12.75">
      <c r="I566" s="127"/>
    </row>
    <row r="567" ht="12.75">
      <c r="I567" s="127"/>
    </row>
    <row r="568" ht="12.75">
      <c r="I568" s="127"/>
    </row>
    <row r="569" ht="12.75">
      <c r="I569" s="127"/>
    </row>
    <row r="570" ht="12.75">
      <c r="I570" s="127"/>
    </row>
    <row r="571" ht="12.75">
      <c r="I571" s="127"/>
    </row>
    <row r="572" ht="12.75">
      <c r="I572" s="127"/>
    </row>
    <row r="573" ht="12.75">
      <c r="I573" s="127"/>
    </row>
    <row r="574" ht="12.75">
      <c r="I574" s="127"/>
    </row>
    <row r="575" ht="12.75">
      <c r="I575" s="127"/>
    </row>
    <row r="576" ht="12.75">
      <c r="I576" s="127"/>
    </row>
    <row r="577" ht="12.75">
      <c r="I577" s="127"/>
    </row>
    <row r="578" ht="12.75">
      <c r="I578" s="127"/>
    </row>
    <row r="579" ht="12.75">
      <c r="I579" s="127"/>
    </row>
    <row r="580" ht="12.75">
      <c r="I580" s="127"/>
    </row>
    <row r="581" ht="12.75">
      <c r="I581" s="127"/>
    </row>
    <row r="582" ht="12.75">
      <c r="I582" s="127"/>
    </row>
    <row r="583" ht="12.75">
      <c r="I583" s="127"/>
    </row>
    <row r="584" ht="12.75">
      <c r="I584" s="127"/>
    </row>
    <row r="585" ht="12.75">
      <c r="I585" s="127"/>
    </row>
    <row r="586" ht="12.75">
      <c r="I586" s="127"/>
    </row>
    <row r="587" ht="12.75">
      <c r="I587" s="127"/>
    </row>
    <row r="588" ht="12.75">
      <c r="I588" s="127"/>
    </row>
    <row r="589" ht="12.75">
      <c r="I589" s="127"/>
    </row>
    <row r="590" ht="12.75">
      <c r="I590" s="127"/>
    </row>
    <row r="591" ht="12.75">
      <c r="I591" s="127"/>
    </row>
    <row r="592" ht="12.75">
      <c r="I592" s="127"/>
    </row>
    <row r="593" ht="12.75">
      <c r="I593" s="127"/>
    </row>
    <row r="594" ht="12.75">
      <c r="I594" s="127"/>
    </row>
    <row r="595" ht="12.75">
      <c r="I595" s="127"/>
    </row>
    <row r="596" ht="12.75">
      <c r="I596" s="127"/>
    </row>
    <row r="597" ht="12.75">
      <c r="I597" s="127"/>
    </row>
    <row r="598" ht="12.75">
      <c r="I598" s="127"/>
    </row>
    <row r="599" ht="12.75">
      <c r="I599" s="127"/>
    </row>
    <row r="600" ht="12.75">
      <c r="I600" s="127"/>
    </row>
    <row r="601" ht="12.75">
      <c r="I601" s="127"/>
    </row>
    <row r="602" ht="12.75">
      <c r="I602" s="127"/>
    </row>
    <row r="603" ht="12.75">
      <c r="I603" s="127"/>
    </row>
    <row r="604" ht="12.75">
      <c r="I604" s="127"/>
    </row>
    <row r="605" ht="12.75">
      <c r="I605" s="127"/>
    </row>
    <row r="606" ht="12.75">
      <c r="I606" s="127"/>
    </row>
    <row r="607" ht="12.75">
      <c r="I607" s="127"/>
    </row>
    <row r="608" ht="12.75">
      <c r="I608" s="127"/>
    </row>
    <row r="609" ht="12.75">
      <c r="I609" s="127"/>
    </row>
    <row r="610" ht="12.75">
      <c r="I610" s="127"/>
    </row>
    <row r="611" ht="12.75">
      <c r="I611" s="127"/>
    </row>
    <row r="612" ht="12.75">
      <c r="I612" s="127"/>
    </row>
    <row r="613" ht="12.75">
      <c r="I613" s="127"/>
    </row>
    <row r="614" ht="12.75">
      <c r="I614" s="127"/>
    </row>
    <row r="615" ht="12.75">
      <c r="I615" s="127"/>
    </row>
    <row r="616" ht="12.75">
      <c r="I616" s="127"/>
    </row>
    <row r="617" ht="12.75">
      <c r="I617" s="127"/>
    </row>
    <row r="618" ht="12.75">
      <c r="I618" s="127"/>
    </row>
    <row r="619" ht="12.75">
      <c r="I619" s="127"/>
    </row>
    <row r="620" ht="12.75">
      <c r="I620" s="127"/>
    </row>
    <row r="621" ht="12.75">
      <c r="I621" s="127"/>
    </row>
    <row r="622" ht="12.75">
      <c r="I622" s="127"/>
    </row>
    <row r="623" ht="12.75">
      <c r="I623" s="127"/>
    </row>
    <row r="624" ht="12.75">
      <c r="I624" s="127"/>
    </row>
    <row r="625" ht="12.75">
      <c r="I625" s="127"/>
    </row>
    <row r="626" ht="12.75">
      <c r="I626" s="127"/>
    </row>
    <row r="627" ht="12.75">
      <c r="I627" s="127"/>
    </row>
    <row r="628" ht="12.75">
      <c r="I628" s="127"/>
    </row>
    <row r="629" ht="12.75">
      <c r="I629" s="127"/>
    </row>
    <row r="630" ht="12.75">
      <c r="I630" s="127"/>
    </row>
    <row r="631" ht="12.75">
      <c r="I631" s="127"/>
    </row>
    <row r="632" ht="12.75">
      <c r="I632" s="127"/>
    </row>
    <row r="633" ht="12.75">
      <c r="I633" s="127"/>
    </row>
    <row r="634" ht="12.75">
      <c r="I634" s="127"/>
    </row>
    <row r="635" ht="12.75">
      <c r="I635" s="127"/>
    </row>
    <row r="636" ht="12.75">
      <c r="I636" s="127"/>
    </row>
    <row r="637" ht="12.75">
      <c r="I637" s="127"/>
    </row>
    <row r="638" ht="12.75">
      <c r="I638" s="127"/>
    </row>
    <row r="639" ht="12.75">
      <c r="I639" s="127"/>
    </row>
    <row r="640" ht="12.75">
      <c r="I640" s="127"/>
    </row>
    <row r="641" ht="12.75">
      <c r="I641" s="127"/>
    </row>
    <row r="642" ht="12.75">
      <c r="I642" s="127"/>
    </row>
    <row r="643" ht="12.75">
      <c r="I643" s="127"/>
    </row>
    <row r="644" ht="12.75">
      <c r="I644" s="127"/>
    </row>
    <row r="645" ht="12.75">
      <c r="I645" s="127"/>
    </row>
    <row r="646" ht="12.75">
      <c r="I646" s="127"/>
    </row>
    <row r="647" ht="12.75">
      <c r="I647" s="127"/>
    </row>
    <row r="648" ht="12.75">
      <c r="I648" s="127"/>
    </row>
    <row r="649" ht="12.75">
      <c r="I649" s="127"/>
    </row>
    <row r="650" ht="12.75">
      <c r="I650" s="127"/>
    </row>
    <row r="651" ht="12.75">
      <c r="I651" s="127"/>
    </row>
    <row r="652" ht="12.75">
      <c r="I652" s="127"/>
    </row>
    <row r="653" ht="12.75">
      <c r="I653" s="127"/>
    </row>
    <row r="654" ht="12.75">
      <c r="I654" s="127"/>
    </row>
    <row r="655" ht="12.75">
      <c r="I655" s="127"/>
    </row>
    <row r="656" ht="12.75">
      <c r="I656" s="127"/>
    </row>
    <row r="657" ht="12.75">
      <c r="I657" s="127"/>
    </row>
    <row r="658" ht="12.75">
      <c r="I658" s="127"/>
    </row>
    <row r="659" ht="12.75">
      <c r="I659" s="127"/>
    </row>
    <row r="660" ht="12.75">
      <c r="I660" s="127"/>
    </row>
    <row r="661" ht="12.75">
      <c r="I661" s="127"/>
    </row>
    <row r="662" ht="12.75">
      <c r="I662" s="127"/>
    </row>
    <row r="663" ht="12.75">
      <c r="I663" s="127"/>
    </row>
    <row r="664" ht="12.75">
      <c r="I664" s="127"/>
    </row>
    <row r="665" ht="12.75">
      <c r="I665" s="127"/>
    </row>
    <row r="666" ht="12.75">
      <c r="I666" s="127"/>
    </row>
    <row r="667" ht="12.75">
      <c r="I667" s="127"/>
    </row>
    <row r="668" ht="12.75">
      <c r="I668" s="127"/>
    </row>
    <row r="669" ht="12.75">
      <c r="I669" s="127"/>
    </row>
    <row r="670" ht="12.75">
      <c r="I670" s="127"/>
    </row>
    <row r="671" ht="12.75">
      <c r="I671" s="127"/>
    </row>
    <row r="672" ht="12.75">
      <c r="I672" s="127"/>
    </row>
    <row r="673" ht="12.75">
      <c r="I673" s="127"/>
    </row>
    <row r="674" ht="12.75">
      <c r="I674" s="127"/>
    </row>
    <row r="675" ht="12.75">
      <c r="I675" s="127"/>
    </row>
    <row r="676" ht="12.75">
      <c r="I676" s="127"/>
    </row>
    <row r="677" ht="12.75">
      <c r="I677" s="127"/>
    </row>
    <row r="678" ht="12.75">
      <c r="I678" s="127"/>
    </row>
    <row r="679" ht="12.75">
      <c r="I679" s="127"/>
    </row>
    <row r="680" ht="12.75">
      <c r="I680" s="127"/>
    </row>
    <row r="681" ht="12.75">
      <c r="I681" s="127"/>
    </row>
    <row r="682" ht="12.75">
      <c r="I682" s="127"/>
    </row>
    <row r="683" ht="12.75">
      <c r="I683" s="127"/>
    </row>
    <row r="684" ht="12.75">
      <c r="I684" s="127"/>
    </row>
    <row r="685" ht="12.75">
      <c r="I685" s="127"/>
    </row>
    <row r="686" ht="12.75">
      <c r="I686" s="127"/>
    </row>
    <row r="687" ht="12.75">
      <c r="I687" s="127"/>
    </row>
    <row r="688" ht="12.75">
      <c r="I688" s="127"/>
    </row>
    <row r="689" ht="12.75">
      <c r="I689" s="127"/>
    </row>
    <row r="690" ht="12.75">
      <c r="I690" s="127"/>
    </row>
    <row r="691" ht="12.75">
      <c r="I691" s="127"/>
    </row>
    <row r="692" ht="12.75">
      <c r="I692" s="127"/>
    </row>
    <row r="693" ht="12.75">
      <c r="I693" s="127"/>
    </row>
    <row r="694" ht="12.75">
      <c r="I694" s="127"/>
    </row>
    <row r="695" ht="12.75">
      <c r="I695" s="127"/>
    </row>
    <row r="696" ht="12.75">
      <c r="I696" s="127"/>
    </row>
    <row r="697" ht="12.75">
      <c r="I697" s="127"/>
    </row>
    <row r="698" ht="12.75">
      <c r="I698" s="127"/>
    </row>
    <row r="699" ht="12.75">
      <c r="I699" s="127"/>
    </row>
    <row r="700" ht="12.75">
      <c r="I700" s="127"/>
    </row>
    <row r="701" ht="12.75">
      <c r="I701" s="127"/>
    </row>
    <row r="702" ht="12.75">
      <c r="I702" s="127"/>
    </row>
    <row r="703" ht="12.75">
      <c r="I703" s="127"/>
    </row>
    <row r="704" ht="12.75">
      <c r="I704" s="127"/>
    </row>
    <row r="705" ht="12.75">
      <c r="I705" s="127"/>
    </row>
    <row r="706" ht="12.75">
      <c r="I706" s="127"/>
    </row>
    <row r="707" ht="12.75">
      <c r="I707" s="127"/>
    </row>
    <row r="708" ht="12.75">
      <c r="I708" s="127"/>
    </row>
    <row r="709" ht="12.75">
      <c r="I709" s="127"/>
    </row>
    <row r="710" ht="12.75">
      <c r="I710" s="127"/>
    </row>
    <row r="711" ht="12.75">
      <c r="I711" s="127"/>
    </row>
    <row r="712" ht="12.75">
      <c r="I712" s="127"/>
    </row>
    <row r="713" ht="12.75">
      <c r="I713" s="127"/>
    </row>
    <row r="714" ht="12.75">
      <c r="I714" s="127"/>
    </row>
    <row r="715" ht="12.75">
      <c r="I715" s="127"/>
    </row>
    <row r="716" ht="12.75">
      <c r="I716" s="127"/>
    </row>
    <row r="717" ht="12.75">
      <c r="I717" s="127"/>
    </row>
    <row r="718" ht="12.75">
      <c r="I718" s="127"/>
    </row>
    <row r="719" ht="12.75">
      <c r="I719" s="127"/>
    </row>
    <row r="720" ht="12.75">
      <c r="I720" s="127"/>
    </row>
    <row r="721" ht="12.75">
      <c r="I721" s="127"/>
    </row>
    <row r="722" ht="12.75">
      <c r="I722" s="127"/>
    </row>
    <row r="723" ht="12.75">
      <c r="I723" s="127"/>
    </row>
    <row r="724" ht="12.75">
      <c r="I724" s="127"/>
    </row>
    <row r="725" ht="12.75">
      <c r="I725" s="127"/>
    </row>
    <row r="726" ht="12.75">
      <c r="I726" s="127"/>
    </row>
    <row r="727" ht="12.75">
      <c r="I727" s="127"/>
    </row>
    <row r="728" ht="12.75">
      <c r="I728" s="127"/>
    </row>
    <row r="729" ht="12.75">
      <c r="I729" s="127"/>
    </row>
    <row r="730" ht="12.75">
      <c r="I730" s="127"/>
    </row>
    <row r="731" ht="12.75">
      <c r="I731" s="127"/>
    </row>
    <row r="732" ht="12.75">
      <c r="I732" s="127"/>
    </row>
    <row r="733" ht="12.75">
      <c r="I733" s="127"/>
    </row>
    <row r="734" ht="12.75">
      <c r="I734" s="127"/>
    </row>
    <row r="735" ht="12.75">
      <c r="I735" s="127"/>
    </row>
    <row r="736" ht="12.75">
      <c r="I736" s="127"/>
    </row>
    <row r="737" ht="12.75">
      <c r="I737" s="127"/>
    </row>
    <row r="738" ht="12.75">
      <c r="I738" s="127"/>
    </row>
    <row r="739" ht="12.75">
      <c r="I739" s="127"/>
    </row>
    <row r="740" ht="12.75">
      <c r="I740" s="127"/>
    </row>
    <row r="741" ht="12.75">
      <c r="I741" s="127"/>
    </row>
    <row r="742" ht="12.75">
      <c r="I742" s="127"/>
    </row>
    <row r="743" ht="12.75">
      <c r="I743" s="127"/>
    </row>
    <row r="744" ht="12.75">
      <c r="I744" s="127"/>
    </row>
    <row r="745" ht="12.75">
      <c r="I745" s="127"/>
    </row>
    <row r="746" ht="12.75">
      <c r="I746" s="127"/>
    </row>
    <row r="747" ht="12.75">
      <c r="I747" s="127"/>
    </row>
    <row r="748" ht="12.75">
      <c r="I748" s="127"/>
    </row>
    <row r="749" ht="12.75">
      <c r="I749" s="127"/>
    </row>
    <row r="750" ht="12.75">
      <c r="I750" s="127"/>
    </row>
    <row r="751" ht="12.75">
      <c r="I751" s="127"/>
    </row>
    <row r="752" ht="12.75">
      <c r="I752" s="127"/>
    </row>
    <row r="753" ht="12.75">
      <c r="I753" s="127"/>
    </row>
    <row r="754" ht="12.75">
      <c r="I754" s="127"/>
    </row>
    <row r="755" ht="12.75">
      <c r="I755" s="127"/>
    </row>
    <row r="756" ht="12.75">
      <c r="I756" s="127"/>
    </row>
    <row r="757" ht="12.75">
      <c r="I757" s="127"/>
    </row>
    <row r="758" ht="12.75">
      <c r="I758" s="127"/>
    </row>
    <row r="759" ht="12.75">
      <c r="I759" s="127"/>
    </row>
    <row r="760" ht="12.75">
      <c r="I760" s="127"/>
    </row>
    <row r="761" ht="12.75">
      <c r="I761" s="127"/>
    </row>
    <row r="762" ht="12.75">
      <c r="I762" s="127"/>
    </row>
    <row r="763" ht="12.75">
      <c r="I763" s="127"/>
    </row>
    <row r="764" ht="12.75">
      <c r="I764" s="127"/>
    </row>
    <row r="765" ht="12.75">
      <c r="I765" s="127"/>
    </row>
    <row r="766" ht="12.75">
      <c r="I766" s="127"/>
    </row>
    <row r="767" ht="12.75">
      <c r="I767" s="127"/>
    </row>
    <row r="768" ht="12.75">
      <c r="I768" s="127"/>
    </row>
    <row r="769" ht="12.75">
      <c r="I769" s="127"/>
    </row>
    <row r="770" ht="12.75">
      <c r="I770" s="127"/>
    </row>
    <row r="771" ht="12.75">
      <c r="I771" s="127"/>
    </row>
    <row r="772" ht="12.75">
      <c r="I772" s="127"/>
    </row>
    <row r="773" ht="12.75">
      <c r="I773" s="127"/>
    </row>
    <row r="774" ht="12.75">
      <c r="I774" s="127"/>
    </row>
    <row r="775" ht="12.75">
      <c r="I775" s="127"/>
    </row>
    <row r="776" ht="12.75">
      <c r="I776" s="127"/>
    </row>
    <row r="777" ht="12.75">
      <c r="I777" s="127"/>
    </row>
    <row r="778" ht="12.75">
      <c r="I778" s="127"/>
    </row>
    <row r="779" ht="12.75">
      <c r="I779" s="127"/>
    </row>
    <row r="780" ht="12.75">
      <c r="I780" s="127"/>
    </row>
    <row r="781" ht="12.75">
      <c r="I781" s="127"/>
    </row>
    <row r="782" ht="12.75">
      <c r="I782" s="127"/>
    </row>
    <row r="783" ht="12.75">
      <c r="I783" s="127"/>
    </row>
    <row r="784" ht="12.75">
      <c r="I784" s="127"/>
    </row>
    <row r="785" ht="12.75">
      <c r="I785" s="127"/>
    </row>
    <row r="786" ht="12.75">
      <c r="I786" s="127"/>
    </row>
    <row r="787" ht="12.75">
      <c r="I787" s="127"/>
    </row>
    <row r="788" ht="12.75">
      <c r="I788" s="127"/>
    </row>
    <row r="789" ht="12.75">
      <c r="I789" s="127"/>
    </row>
    <row r="790" ht="12.75">
      <c r="I790" s="127"/>
    </row>
    <row r="791" ht="12.75">
      <c r="I791" s="127"/>
    </row>
    <row r="792" ht="12.75">
      <c r="I792" s="127"/>
    </row>
    <row r="793" ht="12.75">
      <c r="I793" s="127"/>
    </row>
    <row r="794" ht="12.75">
      <c r="I794" s="127"/>
    </row>
    <row r="795" ht="12.75">
      <c r="I795" s="127"/>
    </row>
    <row r="796" ht="12.75">
      <c r="I796" s="127"/>
    </row>
    <row r="797" ht="12.75">
      <c r="I797" s="127"/>
    </row>
    <row r="798" ht="12.75">
      <c r="I798" s="127"/>
    </row>
    <row r="799" ht="12.75">
      <c r="I799" s="127"/>
    </row>
    <row r="800" ht="12.75">
      <c r="I800" s="127"/>
    </row>
    <row r="801" ht="12.75">
      <c r="I801" s="127"/>
    </row>
    <row r="802" ht="12.75">
      <c r="I802" s="127"/>
    </row>
    <row r="803" ht="12.75">
      <c r="I803" s="127"/>
    </row>
    <row r="804" ht="12.75">
      <c r="I804" s="127"/>
    </row>
    <row r="805" ht="12.75">
      <c r="I805" s="127"/>
    </row>
    <row r="806" ht="12.75">
      <c r="I806" s="127"/>
    </row>
    <row r="807" ht="12.75">
      <c r="I807" s="127"/>
    </row>
    <row r="808" ht="12.75">
      <c r="I808" s="127"/>
    </row>
    <row r="809" ht="12.75">
      <c r="I809" s="127"/>
    </row>
    <row r="810" ht="12.75">
      <c r="I810" s="127"/>
    </row>
    <row r="811" ht="12.75">
      <c r="I811" s="127"/>
    </row>
    <row r="812" ht="12.75">
      <c r="I812" s="127"/>
    </row>
    <row r="813" ht="12.75">
      <c r="I813" s="127"/>
    </row>
    <row r="814" ht="12.75">
      <c r="I814" s="127"/>
    </row>
    <row r="815" ht="12.75">
      <c r="I815" s="127"/>
    </row>
    <row r="816" ht="12.75">
      <c r="I816" s="127"/>
    </row>
    <row r="817" ht="12.75">
      <c r="I817" s="127"/>
    </row>
    <row r="818" ht="12.75">
      <c r="I818" s="127"/>
    </row>
    <row r="819" ht="12.75">
      <c r="I819" s="127"/>
    </row>
    <row r="820" ht="12.75">
      <c r="I820" s="127"/>
    </row>
    <row r="821" ht="12.75">
      <c r="I821" s="127"/>
    </row>
    <row r="822" ht="12.75">
      <c r="I822" s="127"/>
    </row>
    <row r="823" ht="12.75">
      <c r="I823" s="127"/>
    </row>
    <row r="824" ht="12.75">
      <c r="I824" s="127"/>
    </row>
    <row r="825" ht="12.75">
      <c r="I825" s="127"/>
    </row>
    <row r="826" ht="12.75">
      <c r="I826" s="127"/>
    </row>
    <row r="827" ht="12.75">
      <c r="I827" s="127"/>
    </row>
    <row r="828" ht="12.75">
      <c r="I828" s="127"/>
    </row>
    <row r="829" ht="12.75">
      <c r="I829" s="127"/>
    </row>
    <row r="830" ht="12.75">
      <c r="I830" s="127"/>
    </row>
    <row r="831" ht="12.75">
      <c r="I831" s="127"/>
    </row>
    <row r="832" ht="12.75">
      <c r="I832" s="127"/>
    </row>
    <row r="833" ht="12.75">
      <c r="I833" s="127"/>
    </row>
    <row r="834" ht="12.75">
      <c r="I834" s="127"/>
    </row>
    <row r="835" ht="12.75">
      <c r="I835" s="127"/>
    </row>
    <row r="836" ht="12.75">
      <c r="I836" s="127"/>
    </row>
    <row r="837" ht="12.75">
      <c r="I837" s="127"/>
    </row>
    <row r="838" ht="12.75">
      <c r="I838" s="127"/>
    </row>
    <row r="839" ht="12.75">
      <c r="I839" s="127"/>
    </row>
    <row r="840" ht="12.75">
      <c r="I840" s="127"/>
    </row>
    <row r="841" ht="12.75">
      <c r="I841" s="127"/>
    </row>
    <row r="842" ht="12.75">
      <c r="I842" s="127"/>
    </row>
    <row r="843" ht="12.75">
      <c r="I843" s="127"/>
    </row>
    <row r="844" ht="12.75">
      <c r="I844" s="127"/>
    </row>
    <row r="845" ht="12.75">
      <c r="I845" s="127"/>
    </row>
    <row r="846" ht="12.75">
      <c r="I846" s="127"/>
    </row>
    <row r="847" ht="12.75">
      <c r="I847" s="127"/>
    </row>
    <row r="848" ht="12.75">
      <c r="I848" s="127"/>
    </row>
    <row r="849" ht="12.75">
      <c r="I849" s="127"/>
    </row>
    <row r="850" ht="12.75">
      <c r="I850" s="127"/>
    </row>
    <row r="851" ht="12.75">
      <c r="I851" s="127"/>
    </row>
    <row r="852" ht="12.75">
      <c r="I852" s="127"/>
    </row>
    <row r="853" ht="12.75">
      <c r="I853" s="127"/>
    </row>
    <row r="854" ht="12.75">
      <c r="I854" s="127"/>
    </row>
    <row r="855" ht="12.75">
      <c r="I855" s="127"/>
    </row>
    <row r="856" ht="12.75">
      <c r="I856" s="127"/>
    </row>
    <row r="857" ht="12.75">
      <c r="I857" s="127"/>
    </row>
    <row r="858" ht="12.75">
      <c r="I858" s="127"/>
    </row>
    <row r="859" ht="12.75">
      <c r="I859" s="127"/>
    </row>
    <row r="860" ht="12.75">
      <c r="I860" s="127"/>
    </row>
    <row r="861" ht="12.75">
      <c r="I861" s="127"/>
    </row>
    <row r="862" ht="12.75">
      <c r="I862" s="127"/>
    </row>
    <row r="863" ht="12.75">
      <c r="I863" s="127"/>
    </row>
    <row r="864" ht="12.75">
      <c r="I864" s="127"/>
    </row>
    <row r="865" ht="12.75">
      <c r="I865" s="127"/>
    </row>
    <row r="866" ht="12.75">
      <c r="I866" s="127"/>
    </row>
    <row r="867" ht="12.75">
      <c r="I867" s="127"/>
    </row>
    <row r="868" ht="12.75">
      <c r="I868" s="127"/>
    </row>
    <row r="869" ht="12.75">
      <c r="I869" s="127"/>
    </row>
    <row r="870" ht="12.75">
      <c r="I870" s="127"/>
    </row>
    <row r="871" ht="12.75">
      <c r="I871" s="127"/>
    </row>
    <row r="872" ht="12.75">
      <c r="I872" s="127"/>
    </row>
    <row r="873" ht="12.75">
      <c r="I873" s="127"/>
    </row>
    <row r="874" ht="12.75">
      <c r="I874" s="127"/>
    </row>
    <row r="875" ht="12.75">
      <c r="I875" s="127"/>
    </row>
    <row r="876" ht="12.75">
      <c r="I876" s="127"/>
    </row>
    <row r="877" ht="12.75">
      <c r="I877" s="127"/>
    </row>
    <row r="878" ht="12.75">
      <c r="I878" s="127"/>
    </row>
    <row r="879" ht="12.75">
      <c r="I879" s="127"/>
    </row>
    <row r="880" ht="12.75">
      <c r="I880" s="127"/>
    </row>
    <row r="881" ht="12.75">
      <c r="I881" s="127"/>
    </row>
    <row r="882" ht="12.75">
      <c r="I882" s="127"/>
    </row>
    <row r="883" ht="12.75">
      <c r="I883" s="127"/>
    </row>
    <row r="884" ht="12.75">
      <c r="I884" s="127"/>
    </row>
    <row r="885" ht="12.75">
      <c r="I885" s="127"/>
    </row>
    <row r="886" ht="12.75">
      <c r="I886" s="127"/>
    </row>
    <row r="887" ht="12.75">
      <c r="I887" s="127"/>
    </row>
    <row r="888" ht="12.75">
      <c r="I888" s="127"/>
    </row>
    <row r="889" ht="12.75">
      <c r="I889" s="127"/>
    </row>
    <row r="890" ht="12.75">
      <c r="I890" s="127"/>
    </row>
    <row r="891" ht="12.75">
      <c r="I891" s="127"/>
    </row>
    <row r="892" ht="12.75">
      <c r="I892" s="127"/>
    </row>
    <row r="893" ht="12.75">
      <c r="I893" s="127"/>
    </row>
    <row r="894" ht="12.75">
      <c r="I894" s="127"/>
    </row>
    <row r="895" ht="12.75">
      <c r="I895" s="127"/>
    </row>
    <row r="896" ht="12.75">
      <c r="I896" s="127"/>
    </row>
    <row r="897" ht="12.75">
      <c r="I897" s="127"/>
    </row>
    <row r="898" ht="12.75">
      <c r="I898" s="127"/>
    </row>
    <row r="899" ht="12.75">
      <c r="I899" s="127"/>
    </row>
    <row r="900" ht="12.75">
      <c r="I900" s="127"/>
    </row>
    <row r="901" ht="12.75">
      <c r="I901" s="127"/>
    </row>
    <row r="902" ht="12.75">
      <c r="I902" s="127"/>
    </row>
    <row r="903" ht="12.75">
      <c r="I903" s="127"/>
    </row>
    <row r="904" ht="12.75">
      <c r="I904" s="127"/>
    </row>
    <row r="905" ht="12.75">
      <c r="I905" s="127"/>
    </row>
    <row r="906" ht="12.75">
      <c r="I906" s="127"/>
    </row>
    <row r="907" ht="12.75">
      <c r="I907" s="127"/>
    </row>
    <row r="908" ht="12.75">
      <c r="I908" s="127"/>
    </row>
    <row r="909" ht="12.75">
      <c r="I909" s="127"/>
    </row>
    <row r="910" ht="12.75">
      <c r="I910" s="127"/>
    </row>
    <row r="911" ht="12.75">
      <c r="I911" s="127"/>
    </row>
    <row r="912" ht="12.75">
      <c r="I912" s="127"/>
    </row>
    <row r="913" ht="12.75">
      <c r="I913" s="127"/>
    </row>
    <row r="914" ht="12.75">
      <c r="I914" s="127"/>
    </row>
    <row r="915" ht="12.75">
      <c r="I915" s="127"/>
    </row>
    <row r="916" ht="12.75">
      <c r="I916" s="127"/>
    </row>
    <row r="917" ht="12.75">
      <c r="I917" s="127"/>
    </row>
    <row r="918" ht="12.75">
      <c r="I918" s="127"/>
    </row>
    <row r="919" ht="12.75">
      <c r="I919" s="127"/>
    </row>
    <row r="920" ht="12.75">
      <c r="I920" s="127"/>
    </row>
    <row r="921" ht="12.75">
      <c r="I921" s="127"/>
    </row>
    <row r="922" ht="12.75">
      <c r="I922" s="127"/>
    </row>
    <row r="923" ht="12.75">
      <c r="I923" s="127"/>
    </row>
    <row r="924" ht="12.75">
      <c r="I924" s="127"/>
    </row>
    <row r="925" ht="12.75">
      <c r="I925" s="127"/>
    </row>
    <row r="926" ht="12.75">
      <c r="I926" s="127"/>
    </row>
    <row r="927" ht="12.75">
      <c r="I927" s="127"/>
    </row>
    <row r="928" ht="12.75">
      <c r="I928" s="127"/>
    </row>
    <row r="929" ht="12.75">
      <c r="I929" s="127"/>
    </row>
    <row r="930" ht="12.75">
      <c r="I930" s="127"/>
    </row>
    <row r="931" ht="12.75">
      <c r="I931" s="127"/>
    </row>
    <row r="932" ht="12.75">
      <c r="I932" s="127"/>
    </row>
    <row r="933" ht="12.75">
      <c r="I933" s="127"/>
    </row>
    <row r="934" ht="12.75">
      <c r="I934" s="127"/>
    </row>
    <row r="935" ht="12.75">
      <c r="I935" s="127"/>
    </row>
    <row r="936" ht="12.75">
      <c r="I936" s="127"/>
    </row>
    <row r="937" ht="12.75">
      <c r="I937" s="127"/>
    </row>
    <row r="938" ht="12.75">
      <c r="I938" s="127"/>
    </row>
    <row r="939" ht="12.75">
      <c r="I939" s="127"/>
    </row>
    <row r="940" ht="12.75">
      <c r="I940" s="127"/>
    </row>
    <row r="941" ht="12.75">
      <c r="I941" s="127"/>
    </row>
    <row r="942" ht="12.75">
      <c r="I942" s="127"/>
    </row>
    <row r="943" ht="12.75">
      <c r="I943" s="127"/>
    </row>
    <row r="944" ht="12.75">
      <c r="I944" s="127"/>
    </row>
    <row r="945" ht="12.75">
      <c r="I945" s="127"/>
    </row>
    <row r="946" ht="12.75">
      <c r="I946" s="127"/>
    </row>
    <row r="947" ht="12.75">
      <c r="I947" s="127"/>
    </row>
    <row r="948" ht="12.75">
      <c r="I948" s="127"/>
    </row>
    <row r="949" ht="12.75">
      <c r="I949" s="127"/>
    </row>
    <row r="950" ht="12.75">
      <c r="I950" s="127"/>
    </row>
    <row r="951" ht="12.75">
      <c r="I951" s="127"/>
    </row>
    <row r="952" ht="12.75">
      <c r="I952" s="127"/>
    </row>
    <row r="953" ht="12.75">
      <c r="I953" s="127"/>
    </row>
    <row r="954" ht="12.75">
      <c r="I954" s="127"/>
    </row>
    <row r="955" ht="12.75">
      <c r="I955" s="127"/>
    </row>
    <row r="956" ht="12.75">
      <c r="I956" s="127"/>
    </row>
    <row r="957" ht="12.75">
      <c r="I957" s="127"/>
    </row>
    <row r="958" ht="12.75">
      <c r="I958" s="127"/>
    </row>
    <row r="959" ht="12.75">
      <c r="I959" s="127"/>
    </row>
    <row r="960" ht="12.75">
      <c r="I960" s="127"/>
    </row>
    <row r="961" ht="12.75">
      <c r="I961" s="127"/>
    </row>
    <row r="962" ht="12.75">
      <c r="I962" s="127"/>
    </row>
    <row r="963" ht="12.75">
      <c r="I963" s="127"/>
    </row>
    <row r="964" ht="12.75">
      <c r="I964" s="127"/>
    </row>
    <row r="965" ht="12.75">
      <c r="I965" s="127"/>
    </row>
    <row r="966" ht="12.75">
      <c r="I966" s="127"/>
    </row>
    <row r="967" ht="12.75">
      <c r="I967" s="127"/>
    </row>
    <row r="968" ht="12.75">
      <c r="I968" s="127"/>
    </row>
    <row r="969" ht="12.75">
      <c r="I969" s="127"/>
    </row>
    <row r="970" ht="12.75">
      <c r="I970" s="127"/>
    </row>
    <row r="971" ht="12.75">
      <c r="I971" s="127"/>
    </row>
    <row r="972" ht="12.75">
      <c r="I972" s="127"/>
    </row>
    <row r="973" ht="12.75">
      <c r="I973" s="127"/>
    </row>
    <row r="974" ht="12.75">
      <c r="I974" s="127"/>
    </row>
    <row r="975" ht="12.75">
      <c r="I975" s="127"/>
    </row>
    <row r="976" ht="12.75">
      <c r="I976" s="127"/>
    </row>
    <row r="977" ht="12.75">
      <c r="I977" s="127"/>
    </row>
    <row r="978" ht="12.75">
      <c r="I978" s="127"/>
    </row>
    <row r="979" ht="12.75">
      <c r="I979" s="127"/>
    </row>
    <row r="980" ht="12.75">
      <c r="I980" s="127"/>
    </row>
    <row r="981" ht="12.75">
      <c r="I981" s="127"/>
    </row>
    <row r="982" ht="12.75">
      <c r="I982" s="127"/>
    </row>
    <row r="983" ht="12.75">
      <c r="I983" s="127"/>
    </row>
    <row r="984" ht="12.75">
      <c r="I984" s="127"/>
    </row>
    <row r="985" ht="12.75">
      <c r="I985" s="127"/>
    </row>
    <row r="986" ht="12.75">
      <c r="I986" s="127"/>
    </row>
    <row r="987" ht="12.75">
      <c r="I987" s="127"/>
    </row>
    <row r="988" ht="12.75">
      <c r="I988" s="127"/>
    </row>
    <row r="989" ht="12.75">
      <c r="I989" s="127"/>
    </row>
    <row r="990" ht="12.75">
      <c r="I990" s="127"/>
    </row>
    <row r="991" ht="12.75">
      <c r="I991" s="127"/>
    </row>
    <row r="992" ht="12.75">
      <c r="I992" s="127"/>
    </row>
    <row r="993" ht="12.75">
      <c r="I993" s="127"/>
    </row>
    <row r="994" ht="12.75">
      <c r="I994" s="127"/>
    </row>
    <row r="995" ht="12.75">
      <c r="I995" s="127"/>
    </row>
    <row r="996" ht="12.75">
      <c r="I996" s="127"/>
    </row>
    <row r="997" ht="12.75">
      <c r="I997" s="127"/>
    </row>
    <row r="998" ht="12.75">
      <c r="I998" s="127"/>
    </row>
    <row r="999" ht="12.75">
      <c r="I999" s="127"/>
    </row>
    <row r="1000" ht="12.75">
      <c r="I1000" s="127"/>
    </row>
    <row r="1001" ht="12.75">
      <c r="I1001" s="127"/>
    </row>
    <row r="1002" ht="12.75">
      <c r="I1002" s="127"/>
    </row>
    <row r="1003" ht="12.75">
      <c r="I1003" s="127"/>
    </row>
    <row r="1004" ht="12.75">
      <c r="I1004" s="127"/>
    </row>
    <row r="1005" ht="12.75">
      <c r="I1005" s="127"/>
    </row>
    <row r="1006" ht="12.75">
      <c r="I1006" s="127"/>
    </row>
    <row r="1007" ht="12.75">
      <c r="I1007" s="127"/>
    </row>
    <row r="1008" ht="12.75">
      <c r="I1008" s="127"/>
    </row>
    <row r="1009" ht="12.75">
      <c r="I1009" s="127"/>
    </row>
    <row r="1010" ht="12.75">
      <c r="I1010" s="127"/>
    </row>
    <row r="1011" ht="12.75">
      <c r="I1011" s="127"/>
    </row>
    <row r="1012" ht="12.75">
      <c r="I1012" s="127"/>
    </row>
    <row r="1013" ht="12.75">
      <c r="I1013" s="127"/>
    </row>
    <row r="1014" ht="12.75">
      <c r="I1014" s="127"/>
    </row>
    <row r="1015" ht="12.75">
      <c r="I1015" s="127"/>
    </row>
    <row r="1016" ht="12.75">
      <c r="I1016" s="127"/>
    </row>
    <row r="1017" ht="12.75">
      <c r="I1017" s="127"/>
    </row>
    <row r="1018" ht="12.75">
      <c r="I1018" s="127"/>
    </row>
    <row r="1019" ht="12.75">
      <c r="I1019" s="127"/>
    </row>
    <row r="1020" ht="12.75">
      <c r="I1020" s="127"/>
    </row>
    <row r="1021" ht="12.75">
      <c r="I1021" s="127"/>
    </row>
    <row r="1022" ht="12.75">
      <c r="I1022" s="127"/>
    </row>
    <row r="1023" ht="12.75">
      <c r="I1023" s="127"/>
    </row>
    <row r="1024" ht="12.75">
      <c r="I1024" s="127"/>
    </row>
    <row r="1025" ht="12.75">
      <c r="I1025" s="127"/>
    </row>
    <row r="1026" ht="12.75">
      <c r="I1026" s="127"/>
    </row>
    <row r="1027" ht="12.75">
      <c r="I1027" s="127"/>
    </row>
    <row r="1028" ht="12.75">
      <c r="I1028" s="127"/>
    </row>
    <row r="1029" ht="12.75">
      <c r="I1029" s="127"/>
    </row>
    <row r="1030" ht="12.75">
      <c r="I1030" s="127"/>
    </row>
    <row r="1031" ht="12.75">
      <c r="I1031" s="127"/>
    </row>
    <row r="1032" ht="12.75">
      <c r="I1032" s="127"/>
    </row>
    <row r="1033" ht="12.75">
      <c r="I1033" s="127"/>
    </row>
    <row r="1034" ht="12.75">
      <c r="I1034" s="127"/>
    </row>
    <row r="1035" ht="12.75">
      <c r="I1035" s="127"/>
    </row>
    <row r="1036" ht="12.75">
      <c r="I1036" s="127"/>
    </row>
    <row r="1037" ht="12.75">
      <c r="I1037" s="127"/>
    </row>
    <row r="1038" ht="12.75">
      <c r="I1038" s="127"/>
    </row>
    <row r="1039" ht="12.75">
      <c r="I1039" s="127"/>
    </row>
    <row r="1040" ht="12.75">
      <c r="I1040" s="127"/>
    </row>
    <row r="1041" ht="12.75">
      <c r="I1041" s="127"/>
    </row>
    <row r="1042" ht="12.75">
      <c r="I1042" s="127"/>
    </row>
    <row r="1043" ht="12.75">
      <c r="I1043" s="127"/>
    </row>
    <row r="1044" ht="12.75">
      <c r="I1044" s="127"/>
    </row>
    <row r="1045" ht="12.75">
      <c r="I1045" s="127"/>
    </row>
    <row r="1046" ht="12.75">
      <c r="I1046" s="127"/>
    </row>
    <row r="1047" ht="12.75">
      <c r="I1047" s="127"/>
    </row>
    <row r="1048" ht="12.75">
      <c r="I1048" s="127"/>
    </row>
    <row r="1049" ht="12.75">
      <c r="I1049" s="127"/>
    </row>
    <row r="1050" ht="12.75">
      <c r="I1050" s="127"/>
    </row>
    <row r="1051" ht="12.75">
      <c r="I1051" s="127"/>
    </row>
    <row r="1052" ht="12.75">
      <c r="I1052" s="127"/>
    </row>
    <row r="1053" ht="12.75">
      <c r="I1053" s="127"/>
    </row>
    <row r="1054" ht="12.75">
      <c r="I1054" s="127"/>
    </row>
    <row r="1055" ht="12.75">
      <c r="I1055" s="127"/>
    </row>
    <row r="1056" ht="12.75">
      <c r="I1056" s="127"/>
    </row>
    <row r="1057" ht="12.75">
      <c r="I1057" s="127"/>
    </row>
    <row r="1058" ht="12.75">
      <c r="I1058" s="127"/>
    </row>
    <row r="1059" ht="12.75">
      <c r="I1059" s="127"/>
    </row>
    <row r="1060" ht="12.75">
      <c r="I1060" s="127"/>
    </row>
    <row r="1061" ht="12.75">
      <c r="I1061" s="127"/>
    </row>
    <row r="1062" ht="12.75">
      <c r="I1062" s="127"/>
    </row>
    <row r="1063" ht="12.75">
      <c r="I1063" s="127"/>
    </row>
    <row r="1064" ht="12.75">
      <c r="I1064" s="127"/>
    </row>
    <row r="1065" ht="12.75">
      <c r="I1065" s="127"/>
    </row>
    <row r="1066" ht="12.75">
      <c r="I1066" s="127"/>
    </row>
    <row r="1067" ht="12.75">
      <c r="I1067" s="127"/>
    </row>
    <row r="1068" ht="12.75">
      <c r="I1068" s="127"/>
    </row>
    <row r="1069" ht="12.75">
      <c r="I1069" s="127"/>
    </row>
    <row r="1070" ht="12.75">
      <c r="I1070" s="127"/>
    </row>
    <row r="1071" ht="12.75">
      <c r="I1071" s="127"/>
    </row>
    <row r="1072" ht="12.75">
      <c r="I1072" s="127"/>
    </row>
    <row r="1073" ht="12.75">
      <c r="I1073" s="127"/>
    </row>
    <row r="1074" ht="12.75">
      <c r="I1074" s="127"/>
    </row>
    <row r="1075" ht="12.75">
      <c r="I1075" s="127"/>
    </row>
    <row r="1076" ht="12.75">
      <c r="I1076" s="127"/>
    </row>
    <row r="1077" ht="12.75">
      <c r="I1077" s="127"/>
    </row>
    <row r="1078" ht="12.75">
      <c r="I1078" s="127"/>
    </row>
    <row r="1079" ht="12.75">
      <c r="I1079" s="127"/>
    </row>
    <row r="1080" ht="12.75">
      <c r="I1080" s="127"/>
    </row>
    <row r="1081" ht="12.75">
      <c r="I1081" s="127"/>
    </row>
    <row r="1082" ht="12.75">
      <c r="I1082" s="127"/>
    </row>
    <row r="1083" ht="12.75">
      <c r="I1083" s="127"/>
    </row>
    <row r="1084" ht="12.75">
      <c r="I1084" s="127"/>
    </row>
    <row r="1085" ht="12.75">
      <c r="I1085" s="127"/>
    </row>
    <row r="1086" ht="12.75">
      <c r="I1086" s="127"/>
    </row>
    <row r="1087" ht="12.75">
      <c r="I1087" s="127"/>
    </row>
    <row r="1088" ht="12.75">
      <c r="I1088" s="127"/>
    </row>
    <row r="1089" ht="12.75">
      <c r="I1089" s="127"/>
    </row>
    <row r="1090" ht="12.75">
      <c r="I1090" s="127"/>
    </row>
    <row r="1091" ht="12.75">
      <c r="I1091" s="127"/>
    </row>
    <row r="1092" ht="12.75">
      <c r="I1092" s="127"/>
    </row>
    <row r="1093" ht="12.75">
      <c r="I1093" s="127"/>
    </row>
    <row r="1094" ht="12.75">
      <c r="I1094" s="127"/>
    </row>
    <row r="1095" ht="12.75">
      <c r="I1095" s="127"/>
    </row>
    <row r="1096" ht="12.75">
      <c r="I1096" s="127"/>
    </row>
    <row r="1097" ht="12.75">
      <c r="I1097" s="127"/>
    </row>
    <row r="1098" ht="12.75">
      <c r="I1098" s="127"/>
    </row>
    <row r="1099" ht="12.75">
      <c r="I1099" s="127"/>
    </row>
    <row r="1100" ht="12.75">
      <c r="I1100" s="127"/>
    </row>
    <row r="1101" ht="12.75">
      <c r="I1101" s="127"/>
    </row>
    <row r="1102" ht="12.75">
      <c r="I1102" s="127"/>
    </row>
    <row r="1103" ht="12.75">
      <c r="I1103" s="127"/>
    </row>
    <row r="1104" ht="12.75">
      <c r="I1104" s="127"/>
    </row>
    <row r="1105" ht="12.75">
      <c r="I1105" s="127"/>
    </row>
    <row r="1106" ht="12.75">
      <c r="I1106" s="127"/>
    </row>
    <row r="1107" ht="12.75">
      <c r="I1107" s="127"/>
    </row>
    <row r="1108" ht="12.75">
      <c r="I1108" s="127"/>
    </row>
    <row r="1109" ht="12.75">
      <c r="I1109" s="127"/>
    </row>
    <row r="1110" ht="12.75">
      <c r="I1110" s="127"/>
    </row>
    <row r="1111" ht="12.75">
      <c r="I1111" s="127"/>
    </row>
    <row r="1112" ht="12.75">
      <c r="I1112" s="127"/>
    </row>
    <row r="1113" ht="12.75">
      <c r="I1113" s="127"/>
    </row>
    <row r="1114" ht="12.75">
      <c r="I1114" s="127"/>
    </row>
    <row r="1115" ht="12.75">
      <c r="I1115" s="127"/>
    </row>
    <row r="1116" ht="12.75">
      <c r="I1116" s="127"/>
    </row>
    <row r="1117" ht="12.75">
      <c r="I1117" s="127"/>
    </row>
    <row r="1118" ht="12.75">
      <c r="I1118" s="127"/>
    </row>
    <row r="1119" ht="12.75">
      <c r="I1119" s="127"/>
    </row>
    <row r="1120" ht="12.75">
      <c r="I1120" s="127"/>
    </row>
    <row r="1121" ht="12.75">
      <c r="I1121" s="127"/>
    </row>
    <row r="1122" ht="12.75">
      <c r="I1122" s="127"/>
    </row>
    <row r="1123" ht="12.75">
      <c r="I1123" s="127"/>
    </row>
    <row r="1124" ht="12.75">
      <c r="I1124" s="127"/>
    </row>
    <row r="1125" ht="12.75">
      <c r="I1125" s="127"/>
    </row>
    <row r="1126" ht="12.75">
      <c r="I1126" s="127"/>
    </row>
    <row r="1127" ht="12.75">
      <c r="I1127" s="127"/>
    </row>
    <row r="1128" ht="12.75">
      <c r="I1128" s="127"/>
    </row>
    <row r="1129" ht="12.75">
      <c r="I1129" s="127"/>
    </row>
    <row r="1130" ht="12.75">
      <c r="I1130" s="127"/>
    </row>
    <row r="1131" ht="12.75">
      <c r="I1131" s="127"/>
    </row>
    <row r="1132" ht="12.75">
      <c r="I1132" s="127"/>
    </row>
    <row r="1133" ht="12.75">
      <c r="I1133" s="127"/>
    </row>
    <row r="1134" ht="12.75">
      <c r="I1134" s="127"/>
    </row>
    <row r="1135" ht="12.75">
      <c r="I1135" s="127"/>
    </row>
    <row r="1136" ht="12.75">
      <c r="I1136" s="127"/>
    </row>
    <row r="1137" ht="12.75">
      <c r="I1137" s="127"/>
    </row>
    <row r="1138" ht="12.75">
      <c r="I1138" s="127"/>
    </row>
    <row r="1139" ht="12.75">
      <c r="I1139" s="127"/>
    </row>
    <row r="1140" ht="12.75">
      <c r="I1140" s="127"/>
    </row>
    <row r="1141" ht="12.75">
      <c r="I1141" s="127"/>
    </row>
    <row r="1142" ht="12.75">
      <c r="I1142" s="127"/>
    </row>
    <row r="1143" ht="12.75">
      <c r="I1143" s="127"/>
    </row>
    <row r="1144" ht="12.75">
      <c r="I1144" s="127"/>
    </row>
    <row r="1145" ht="12.75">
      <c r="I1145" s="127"/>
    </row>
    <row r="1146" ht="12.75">
      <c r="I1146" s="127"/>
    </row>
    <row r="1147" ht="12.75">
      <c r="I1147" s="127"/>
    </row>
    <row r="1148" ht="12.75">
      <c r="I1148" s="127"/>
    </row>
    <row r="1149" ht="12.75">
      <c r="I1149" s="127"/>
    </row>
    <row r="1150" ht="12.75">
      <c r="I1150" s="127"/>
    </row>
    <row r="1151" ht="12.75">
      <c r="I1151" s="127"/>
    </row>
    <row r="1152" ht="12.75">
      <c r="I1152" s="127"/>
    </row>
    <row r="1153" ht="12.75">
      <c r="I1153" s="127"/>
    </row>
    <row r="1154" ht="12.75">
      <c r="I1154" s="127"/>
    </row>
    <row r="1155" ht="12.75">
      <c r="I1155" s="127"/>
    </row>
    <row r="1156" ht="12.75">
      <c r="I1156" s="127"/>
    </row>
    <row r="1157" ht="12.75">
      <c r="I1157" s="127"/>
    </row>
    <row r="1158" ht="12.75">
      <c r="I1158" s="127"/>
    </row>
    <row r="1159" ht="12.75">
      <c r="I1159" s="127"/>
    </row>
    <row r="1160" ht="12.75">
      <c r="I1160" s="127"/>
    </row>
    <row r="1161" ht="12.75">
      <c r="I1161" s="127"/>
    </row>
    <row r="1162" ht="12.75">
      <c r="I1162" s="127"/>
    </row>
    <row r="1163" ht="12.75">
      <c r="I1163" s="127"/>
    </row>
    <row r="1164" ht="12.75">
      <c r="I1164" s="127"/>
    </row>
    <row r="1165" ht="12.75">
      <c r="I1165" s="127"/>
    </row>
    <row r="1166" ht="12.75">
      <c r="I1166" s="127"/>
    </row>
    <row r="1167" ht="12.75">
      <c r="I1167" s="127"/>
    </row>
    <row r="1168" ht="12.75">
      <c r="I1168" s="127"/>
    </row>
    <row r="1169" ht="12.75">
      <c r="I1169" s="127"/>
    </row>
    <row r="1170" ht="12.75">
      <c r="I1170" s="127"/>
    </row>
    <row r="1171" ht="12.75">
      <c r="I1171" s="127"/>
    </row>
    <row r="1172" ht="12.75">
      <c r="I1172" s="127"/>
    </row>
    <row r="1173" ht="12.75">
      <c r="I1173" s="127"/>
    </row>
    <row r="1174" ht="12.75">
      <c r="I1174" s="127"/>
    </row>
    <row r="1175" ht="12.75">
      <c r="I1175" s="127"/>
    </row>
    <row r="1176" ht="12.75">
      <c r="I1176" s="127"/>
    </row>
    <row r="1177" ht="12.75">
      <c r="I1177" s="127"/>
    </row>
    <row r="1178" ht="12.75">
      <c r="I1178" s="127"/>
    </row>
    <row r="1179" ht="12.75">
      <c r="I1179" s="127"/>
    </row>
    <row r="1180" ht="12.75">
      <c r="I1180" s="127"/>
    </row>
    <row r="1181" ht="12.75">
      <c r="I1181" s="127"/>
    </row>
    <row r="1182" ht="12.75">
      <c r="I1182" s="127"/>
    </row>
    <row r="1183" ht="12.75">
      <c r="I1183" s="127"/>
    </row>
    <row r="1184" ht="12.75">
      <c r="I1184" s="127"/>
    </row>
    <row r="1185" ht="12.75">
      <c r="I1185" s="127"/>
    </row>
    <row r="1186" ht="12.75">
      <c r="I1186" s="127"/>
    </row>
    <row r="1187" ht="12.75">
      <c r="I1187" s="127"/>
    </row>
    <row r="1188" ht="12.75">
      <c r="I1188" s="127"/>
    </row>
    <row r="1189" ht="12.75">
      <c r="I1189" s="127"/>
    </row>
    <row r="1190" ht="12.75">
      <c r="I1190" s="127"/>
    </row>
    <row r="1191" ht="12.75">
      <c r="I1191" s="127"/>
    </row>
    <row r="1192" ht="12.75">
      <c r="I1192" s="127"/>
    </row>
    <row r="1193" ht="12.75">
      <c r="I1193" s="127"/>
    </row>
    <row r="1194" ht="12.75">
      <c r="I1194" s="127"/>
    </row>
    <row r="1195" ht="12.75">
      <c r="I1195" s="127"/>
    </row>
    <row r="1196" ht="12.75">
      <c r="I1196" s="127"/>
    </row>
    <row r="1197" ht="12.75">
      <c r="I1197" s="127"/>
    </row>
    <row r="1198" ht="12.75">
      <c r="I1198" s="127"/>
    </row>
    <row r="1199" ht="12.75">
      <c r="I1199" s="127"/>
    </row>
    <row r="1200" ht="12.75">
      <c r="I1200" s="127"/>
    </row>
    <row r="1201" ht="12.75">
      <c r="I1201" s="127"/>
    </row>
    <row r="1202" ht="12.75">
      <c r="I1202" s="127"/>
    </row>
    <row r="1203" ht="12.75">
      <c r="I1203" s="127"/>
    </row>
    <row r="1204" ht="12.75">
      <c r="I1204" s="127"/>
    </row>
    <row r="1205" ht="12.75">
      <c r="I1205" s="127"/>
    </row>
    <row r="1206" ht="12.75">
      <c r="I1206" s="127"/>
    </row>
    <row r="1207" ht="12.75">
      <c r="I1207" s="127"/>
    </row>
    <row r="1208" ht="12.75">
      <c r="I1208" s="127"/>
    </row>
    <row r="1209" ht="12.75">
      <c r="I1209" s="127"/>
    </row>
    <row r="1210" ht="12.75">
      <c r="I1210" s="127"/>
    </row>
    <row r="1211" ht="12.75">
      <c r="I1211" s="127"/>
    </row>
    <row r="1212" ht="12.75">
      <c r="I1212" s="127"/>
    </row>
    <row r="1213" ht="12.75">
      <c r="I1213" s="127"/>
    </row>
    <row r="1214" ht="12.75">
      <c r="I1214" s="127"/>
    </row>
    <row r="1215" ht="12.75">
      <c r="I1215" s="127"/>
    </row>
    <row r="1216" ht="12.75">
      <c r="I1216" s="127"/>
    </row>
    <row r="1217" ht="12.75">
      <c r="I1217" s="127"/>
    </row>
    <row r="1218" ht="12.75">
      <c r="I1218" s="127"/>
    </row>
    <row r="1219" ht="12.75">
      <c r="I1219" s="127"/>
    </row>
    <row r="1220" ht="12.75">
      <c r="I1220" s="127"/>
    </row>
    <row r="1221" ht="12.75">
      <c r="I1221" s="127"/>
    </row>
    <row r="1222" ht="12.75">
      <c r="I1222" s="127"/>
    </row>
    <row r="1223" ht="12.75">
      <c r="I1223" s="127"/>
    </row>
    <row r="1224" ht="12.75">
      <c r="I1224" s="127"/>
    </row>
    <row r="1225" ht="12.75">
      <c r="I1225" s="127"/>
    </row>
    <row r="1226" ht="12.75">
      <c r="I1226" s="127"/>
    </row>
    <row r="1227" ht="12.75">
      <c r="I1227" s="127"/>
    </row>
    <row r="1228" ht="12.75">
      <c r="I1228" s="127"/>
    </row>
    <row r="1229" ht="12.75">
      <c r="I1229" s="127"/>
    </row>
    <row r="1230" ht="12.75">
      <c r="I1230" s="127"/>
    </row>
    <row r="1231" ht="12.75">
      <c r="I1231" s="127"/>
    </row>
    <row r="1232" ht="12.75">
      <c r="I1232" s="127"/>
    </row>
    <row r="1233" ht="12.75">
      <c r="I1233" s="127"/>
    </row>
    <row r="1234" ht="12.75">
      <c r="I1234" s="127"/>
    </row>
    <row r="1235" ht="12.75">
      <c r="I1235" s="127"/>
    </row>
    <row r="1236" ht="12.75">
      <c r="I1236" s="127"/>
    </row>
    <row r="1237" ht="12.75">
      <c r="I1237" s="127"/>
    </row>
    <row r="1238" ht="12.75">
      <c r="I1238" s="127"/>
    </row>
    <row r="1239" ht="12.75">
      <c r="I1239" s="127"/>
    </row>
    <row r="1240" ht="12.75">
      <c r="I1240" s="127"/>
    </row>
    <row r="1241" ht="12.75">
      <c r="I1241" s="127"/>
    </row>
    <row r="1242" ht="12.75">
      <c r="I1242" s="127"/>
    </row>
    <row r="1243" ht="12.75">
      <c r="I1243" s="127"/>
    </row>
    <row r="1244" ht="12.75">
      <c r="I1244" s="127"/>
    </row>
    <row r="1245" ht="12.75">
      <c r="I1245" s="127"/>
    </row>
    <row r="1246" ht="12.75">
      <c r="I1246" s="127"/>
    </row>
    <row r="1247" ht="12.75">
      <c r="I1247" s="127"/>
    </row>
    <row r="1248" ht="12.75">
      <c r="I1248" s="127"/>
    </row>
    <row r="1249" ht="12.75">
      <c r="I1249" s="127"/>
    </row>
    <row r="1250" ht="12.75">
      <c r="I1250" s="127"/>
    </row>
    <row r="1251" ht="12.75">
      <c r="I1251" s="127"/>
    </row>
    <row r="1252" ht="12.75">
      <c r="I1252" s="127"/>
    </row>
  </sheetData>
  <sheetProtection password="CC02" sheet="1" objects="1" scenarios="1"/>
  <printOptions/>
  <pageMargins left="0.75" right="0.34" top="0.74" bottom="0.22" header="0.5" footer="0.5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edp department</cp:lastModifiedBy>
  <cp:lastPrinted>2003-11-21T06:46:09Z</cp:lastPrinted>
  <dcterms:created xsi:type="dcterms:W3CDTF">1997-08-20T04:01:58Z</dcterms:created>
  <dcterms:modified xsi:type="dcterms:W3CDTF">2003-11-28T07:03:12Z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